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autoCompressPictures="0"/>
  <mc:AlternateContent xmlns:mc="http://schemas.openxmlformats.org/markup-compatibility/2006">
    <mc:Choice Requires="x15">
      <x15ac:absPath xmlns:x15ac="http://schemas.microsoft.com/office/spreadsheetml/2010/11/ac" url="C:\Users\laura.emerson\Desktop\"/>
    </mc:Choice>
  </mc:AlternateContent>
  <bookViews>
    <workbookView xWindow="0" yWindow="0" windowWidth="12510" windowHeight="83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Z7" i="1" l="1"/>
  <c r="AZ8" i="1"/>
  <c r="AZ9" i="1"/>
  <c r="AZ10" i="1"/>
  <c r="AZ11" i="1"/>
  <c r="AZ12" i="1"/>
  <c r="AZ13" i="1"/>
  <c r="AZ14" i="1"/>
  <c r="AZ15" i="1"/>
  <c r="AZ16" i="1"/>
  <c r="AZ17" i="1"/>
  <c r="AZ18" i="1"/>
  <c r="AZ19" i="1"/>
  <c r="AZ20" i="1"/>
  <c r="AZ21" i="1"/>
  <c r="AZ22" i="1"/>
  <c r="AZ23" i="1"/>
  <c r="AZ24" i="1"/>
  <c r="AZ25" i="1"/>
  <c r="AZ26" i="1"/>
  <c r="AZ27" i="1"/>
  <c r="AZ28" i="1"/>
  <c r="AZ29" i="1"/>
  <c r="AZ30" i="1"/>
  <c r="AZ31" i="1"/>
  <c r="AZ32" i="1"/>
  <c r="AZ33" i="1"/>
  <c r="AZ34" i="1"/>
  <c r="AZ35" i="1"/>
  <c r="AZ36" i="1"/>
  <c r="AZ37" i="1"/>
  <c r="AZ38" i="1"/>
  <c r="AZ39" i="1"/>
  <c r="AZ40" i="1"/>
  <c r="AZ41" i="1"/>
  <c r="BC7" i="1"/>
  <c r="BC8" i="1"/>
  <c r="BC9" i="1"/>
  <c r="BC10" i="1"/>
  <c r="BF10" i="1" s="1"/>
  <c r="BC11" i="1"/>
  <c r="BC12" i="1"/>
  <c r="BC13" i="1"/>
  <c r="BC14" i="1"/>
  <c r="BD14" i="1" s="1"/>
  <c r="BC15" i="1"/>
  <c r="BC16" i="1"/>
  <c r="BC17" i="1"/>
  <c r="BC18" i="1"/>
  <c r="BC19" i="1"/>
  <c r="BC20" i="1"/>
  <c r="BC21" i="1"/>
  <c r="BC22" i="1"/>
  <c r="BF22" i="1" s="1"/>
  <c r="BC23" i="1"/>
  <c r="BC24" i="1"/>
  <c r="BC25" i="1"/>
  <c r="BC26" i="1"/>
  <c r="BF26" i="1" s="1"/>
  <c r="BC27" i="1"/>
  <c r="BC28" i="1"/>
  <c r="BC29" i="1"/>
  <c r="BC30" i="1"/>
  <c r="BF30" i="1" s="1"/>
  <c r="BC31" i="1"/>
  <c r="BC32" i="1"/>
  <c r="BC33" i="1"/>
  <c r="BC34" i="1"/>
  <c r="BD34" i="1" s="1"/>
  <c r="BC35" i="1"/>
  <c r="BC36" i="1"/>
  <c r="BC37" i="1"/>
  <c r="BC38" i="1"/>
  <c r="BD38" i="1" s="1"/>
  <c r="BC39" i="1"/>
  <c r="BC40" i="1"/>
  <c r="AY7" i="1"/>
  <c r="AY8" i="1"/>
  <c r="AY9" i="1"/>
  <c r="AY10" i="1"/>
  <c r="AY11" i="1"/>
  <c r="AY12" i="1"/>
  <c r="AY13" i="1"/>
  <c r="AY14" i="1"/>
  <c r="AY15" i="1"/>
  <c r="AY16" i="1"/>
  <c r="AY17" i="1"/>
  <c r="AY18" i="1"/>
  <c r="AY19" i="1"/>
  <c r="AY20" i="1"/>
  <c r="AY21" i="1"/>
  <c r="AY22" i="1"/>
  <c r="AY23" i="1"/>
  <c r="AY24" i="1"/>
  <c r="AY25" i="1"/>
  <c r="AY26" i="1"/>
  <c r="AY27" i="1"/>
  <c r="AY28" i="1"/>
  <c r="AY29" i="1"/>
  <c r="AY30" i="1"/>
  <c r="AY31" i="1"/>
  <c r="AY32" i="1"/>
  <c r="AY33" i="1"/>
  <c r="AY34" i="1"/>
  <c r="AY35" i="1"/>
  <c r="AY36" i="1"/>
  <c r="AY37" i="1"/>
  <c r="AY38" i="1"/>
  <c r="AY39" i="1"/>
  <c r="AY40" i="1"/>
  <c r="AY41" i="1"/>
  <c r="BB7" i="1"/>
  <c r="BB8" i="1"/>
  <c r="BB9" i="1"/>
  <c r="BD9" i="1" s="1"/>
  <c r="BB10" i="1"/>
  <c r="BB11" i="1"/>
  <c r="BB12" i="1"/>
  <c r="BB13" i="1"/>
  <c r="BD13" i="1" s="1"/>
  <c r="BB14" i="1"/>
  <c r="BB15" i="1"/>
  <c r="BB16" i="1"/>
  <c r="BE16" i="1" s="1"/>
  <c r="BB17" i="1"/>
  <c r="BE17" i="1" s="1"/>
  <c r="BG17" i="1" s="1"/>
  <c r="BB18" i="1"/>
  <c r="BB19" i="1"/>
  <c r="BE19" i="1" s="1"/>
  <c r="BG19" i="1" s="1"/>
  <c r="BB20" i="1"/>
  <c r="BB21" i="1"/>
  <c r="BE21" i="1" s="1"/>
  <c r="BG21" i="1" s="1"/>
  <c r="BB22" i="1"/>
  <c r="BB23" i="1"/>
  <c r="BD23" i="1" s="1"/>
  <c r="BB24" i="1"/>
  <c r="BB25" i="1"/>
  <c r="BD25" i="1" s="1"/>
  <c r="BB26" i="1"/>
  <c r="BB27" i="1"/>
  <c r="BD27" i="1" s="1"/>
  <c r="BB28" i="1"/>
  <c r="BB29" i="1"/>
  <c r="BE29" i="1" s="1"/>
  <c r="BG29" i="1" s="1"/>
  <c r="BB30" i="1"/>
  <c r="BB31" i="1"/>
  <c r="BB32" i="1"/>
  <c r="BB33" i="1"/>
  <c r="BE33" i="1" s="1"/>
  <c r="BB34" i="1"/>
  <c r="BB35" i="1"/>
  <c r="BE35" i="1" s="1"/>
  <c r="BB36" i="1"/>
  <c r="BE36" i="1" s="1"/>
  <c r="BB37" i="1"/>
  <c r="BE37" i="1" s="1"/>
  <c r="BB38" i="1"/>
  <c r="BB39" i="1"/>
  <c r="BE39" i="1" s="1"/>
  <c r="BG39" i="1" s="1"/>
  <c r="BB40" i="1"/>
  <c r="BF40" i="1"/>
  <c r="BF39" i="1"/>
  <c r="BF38" i="1"/>
  <c r="BE38" i="1"/>
  <c r="BF37" i="1"/>
  <c r="BF36" i="1"/>
  <c r="BF35" i="1"/>
  <c r="BE34" i="1"/>
  <c r="BF33" i="1"/>
  <c r="BF32" i="1"/>
  <c r="BF31" i="1"/>
  <c r="BE31" i="1"/>
  <c r="BG31" i="1" s="1"/>
  <c r="BE30" i="1"/>
  <c r="BF29" i="1"/>
  <c r="BF28" i="1"/>
  <c r="BF27" i="1"/>
  <c r="BE26" i="1"/>
  <c r="BF25" i="1"/>
  <c r="BE25" i="1"/>
  <c r="BF24" i="1"/>
  <c r="BF23" i="1"/>
  <c r="BE23" i="1"/>
  <c r="BE22" i="1"/>
  <c r="BF21" i="1"/>
  <c r="BF20" i="1"/>
  <c r="BF19" i="1"/>
  <c r="BF18" i="1"/>
  <c r="BE18" i="1"/>
  <c r="BF17" i="1"/>
  <c r="BF16" i="1"/>
  <c r="BF15" i="1"/>
  <c r="BE15" i="1"/>
  <c r="BE14" i="1"/>
  <c r="BF13" i="1"/>
  <c r="BF12" i="1"/>
  <c r="BF11" i="1"/>
  <c r="BE11" i="1"/>
  <c r="BE10" i="1"/>
  <c r="BF9" i="1"/>
  <c r="BF8" i="1"/>
  <c r="BF7" i="1"/>
  <c r="BE7" i="1"/>
  <c r="BG7" i="1" s="1"/>
  <c r="BG23" i="1"/>
  <c r="BD39" i="1"/>
  <c r="BD31" i="1"/>
  <c r="BD29" i="1"/>
  <c r="BD19" i="1"/>
  <c r="BD18" i="1"/>
  <c r="BD7" i="1"/>
  <c r="BA40" i="1"/>
  <c r="BA39" i="1"/>
  <c r="BA38" i="1"/>
  <c r="BA37" i="1"/>
  <c r="BA36" i="1"/>
  <c r="BA35" i="1"/>
  <c r="BA34" i="1"/>
  <c r="BA32" i="1"/>
  <c r="BA31" i="1"/>
  <c r="BA30" i="1"/>
  <c r="BA29" i="1"/>
  <c r="BA28" i="1"/>
  <c r="BA27" i="1"/>
  <c r="BA26" i="1"/>
  <c r="BA25" i="1"/>
  <c r="BA23" i="1"/>
  <c r="BA22" i="1"/>
  <c r="BA21" i="1"/>
  <c r="BA20" i="1"/>
  <c r="BA19" i="1"/>
  <c r="BA18" i="1"/>
  <c r="BA17" i="1"/>
  <c r="BA16" i="1"/>
  <c r="BA15" i="1"/>
  <c r="BA14" i="1"/>
  <c r="BA13" i="1"/>
  <c r="BA12" i="1"/>
  <c r="BA11" i="1"/>
  <c r="BA10" i="1"/>
  <c r="BA9" i="1"/>
  <c r="BA8" i="1"/>
  <c r="BA7" i="1"/>
  <c r="AX7" i="1"/>
  <c r="AX13" i="1"/>
  <c r="AX19" i="1"/>
  <c r="AX37" i="1"/>
  <c r="AU38" i="1"/>
  <c r="AU37" i="1"/>
  <c r="AU36" i="1"/>
  <c r="AU34" i="1"/>
  <c r="AU30" i="1"/>
  <c r="AU29" i="1"/>
  <c r="AU28" i="1"/>
  <c r="AU27" i="1"/>
  <c r="AU25" i="1"/>
  <c r="AU22" i="1"/>
  <c r="AU21" i="1"/>
  <c r="AU20" i="1"/>
  <c r="AU19" i="1"/>
  <c r="AU18" i="1"/>
  <c r="AU14" i="1"/>
  <c r="AU13" i="1"/>
  <c r="AU12" i="1"/>
  <c r="AU8" i="1"/>
  <c r="AU7" i="1"/>
  <c r="AR38" i="1"/>
  <c r="AR37" i="1"/>
  <c r="AR32" i="1"/>
  <c r="AR31" i="1"/>
  <c r="AR27" i="1"/>
  <c r="AR25" i="1"/>
  <c r="AR22" i="1"/>
  <c r="AR21" i="1"/>
  <c r="AR19" i="1"/>
  <c r="AO40" i="1"/>
  <c r="AO39" i="1"/>
  <c r="AO38" i="1"/>
  <c r="AO37" i="1"/>
  <c r="AO32" i="1"/>
  <c r="AO31" i="1"/>
  <c r="AO30" i="1"/>
  <c r="AO28" i="1"/>
  <c r="AO27" i="1"/>
  <c r="AO25" i="1"/>
  <c r="AO22" i="1"/>
  <c r="AO21" i="1"/>
  <c r="AO20" i="1"/>
  <c r="AO19" i="1"/>
  <c r="AO17" i="1"/>
  <c r="AO14" i="1"/>
  <c r="AO13" i="1"/>
  <c r="AO12" i="1"/>
  <c r="AO10" i="1"/>
  <c r="AO8" i="1"/>
  <c r="AO7" i="1"/>
  <c r="AL39" i="1"/>
  <c r="AL38" i="1"/>
  <c r="AL37" i="1"/>
  <c r="AL34" i="1"/>
  <c r="AL33" i="1"/>
  <c r="AL32" i="1"/>
  <c r="AL31" i="1"/>
  <c r="AL28" i="1"/>
  <c r="AL27" i="1"/>
  <c r="AL26" i="1"/>
  <c r="AL25" i="1"/>
  <c r="AL24" i="1"/>
  <c r="AL23" i="1"/>
  <c r="AL22" i="1"/>
  <c r="AL21" i="1"/>
  <c r="AL20" i="1"/>
  <c r="AL19" i="1"/>
  <c r="AL18" i="1"/>
  <c r="AL13" i="1"/>
  <c r="AL8" i="1"/>
  <c r="AL7" i="1"/>
  <c r="AI40" i="1"/>
  <c r="AI39" i="1"/>
  <c r="AI38" i="1"/>
  <c r="AI37" i="1"/>
  <c r="AI35" i="1"/>
  <c r="AI32" i="1"/>
  <c r="AI31" i="1"/>
  <c r="AI30" i="1"/>
  <c r="AI29" i="1"/>
  <c r="AI28" i="1"/>
  <c r="AI27" i="1"/>
  <c r="AI26" i="1"/>
  <c r="AI25" i="1"/>
  <c r="AI23" i="1"/>
  <c r="AI22" i="1"/>
  <c r="AI21" i="1"/>
  <c r="AI20" i="1"/>
  <c r="AI19" i="1"/>
  <c r="AI18" i="1"/>
  <c r="AI17" i="1"/>
  <c r="AI16" i="1"/>
  <c r="AI14" i="1"/>
  <c r="AI13" i="1"/>
  <c r="AI12" i="1"/>
  <c r="AI11" i="1"/>
  <c r="AI9" i="1"/>
  <c r="AI8" i="1"/>
  <c r="AI7" i="1"/>
  <c r="AF40" i="1"/>
  <c r="AF39" i="1"/>
  <c r="AF38" i="1"/>
  <c r="AF37" i="1"/>
  <c r="AF34" i="1"/>
  <c r="AF32" i="1"/>
  <c r="AF31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3" i="1"/>
  <c r="AF12" i="1"/>
  <c r="AF9" i="1"/>
  <c r="AF8" i="1"/>
  <c r="AF7" i="1"/>
  <c r="AC40" i="1"/>
  <c r="AC39" i="1"/>
  <c r="AC38" i="1"/>
  <c r="AC37" i="1"/>
  <c r="AC36" i="1"/>
  <c r="AC35" i="1"/>
  <c r="AC34" i="1"/>
  <c r="AC32" i="1"/>
  <c r="AC31" i="1"/>
  <c r="AC30" i="1"/>
  <c r="AC29" i="1"/>
  <c r="AC28" i="1"/>
  <c r="AC27" i="1"/>
  <c r="AC26" i="1"/>
  <c r="AC25" i="1"/>
  <c r="AC23" i="1"/>
  <c r="AC22" i="1"/>
  <c r="AC21" i="1"/>
  <c r="AC20" i="1"/>
  <c r="AC19" i="1"/>
  <c r="AC18" i="1"/>
  <c r="AC16" i="1"/>
  <c r="AC15" i="1"/>
  <c r="AC14" i="1"/>
  <c r="AC13" i="1"/>
  <c r="AC12" i="1"/>
  <c r="AC10" i="1"/>
  <c r="AC9" i="1"/>
  <c r="AC8" i="1"/>
  <c r="AC7" i="1"/>
  <c r="Z40" i="1"/>
  <c r="Z39" i="1"/>
  <c r="Z38" i="1"/>
  <c r="Z37" i="1"/>
  <c r="Z34" i="1"/>
  <c r="Z33" i="1"/>
  <c r="Z32" i="1"/>
  <c r="Z31" i="1"/>
  <c r="Z27" i="1"/>
  <c r="Z26" i="1"/>
  <c r="Z25" i="1"/>
  <c r="Z24" i="1"/>
  <c r="Z23" i="1"/>
  <c r="Z22" i="1"/>
  <c r="Z21" i="1"/>
  <c r="Z20" i="1"/>
  <c r="Z19" i="1"/>
  <c r="Z18" i="1"/>
  <c r="Z13" i="1"/>
  <c r="Z12" i="1"/>
  <c r="Z9" i="1"/>
  <c r="Z8" i="1"/>
  <c r="Z7" i="1"/>
  <c r="W40" i="1"/>
  <c r="W39" i="1"/>
  <c r="W38" i="1"/>
  <c r="W37" i="1"/>
  <c r="W36" i="1"/>
  <c r="W35" i="1"/>
  <c r="W34" i="1"/>
  <c r="W32" i="1"/>
  <c r="W31" i="1"/>
  <c r="W30" i="1"/>
  <c r="W29" i="1"/>
  <c r="W28" i="1"/>
  <c r="W27" i="1"/>
  <c r="W26" i="1"/>
  <c r="W25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T40" i="1"/>
  <c r="T38" i="1"/>
  <c r="T37" i="1"/>
  <c r="T34" i="1"/>
  <c r="T32" i="1"/>
  <c r="T31" i="1"/>
  <c r="T28" i="1"/>
  <c r="T27" i="1"/>
  <c r="T26" i="1"/>
  <c r="T25" i="1"/>
  <c r="T24" i="1"/>
  <c r="T23" i="1"/>
  <c r="T22" i="1"/>
  <c r="T21" i="1"/>
  <c r="T20" i="1"/>
  <c r="T19" i="1"/>
  <c r="T18" i="1"/>
  <c r="T17" i="1"/>
  <c r="T14" i="1"/>
  <c r="T13" i="1"/>
  <c r="T12" i="1"/>
  <c r="T9" i="1"/>
  <c r="T8" i="1"/>
  <c r="T7" i="1"/>
  <c r="Q40" i="1"/>
  <c r="Q39" i="1"/>
  <c r="Q38" i="1"/>
  <c r="Q37" i="1"/>
  <c r="Q36" i="1"/>
  <c r="Q35" i="1"/>
  <c r="Q34" i="1"/>
  <c r="Q32" i="1"/>
  <c r="Q31" i="1"/>
  <c r="Q30" i="1"/>
  <c r="Q29" i="1"/>
  <c r="Q28" i="1"/>
  <c r="Q27" i="1"/>
  <c r="Q26" i="1"/>
  <c r="Q25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N38" i="1"/>
  <c r="N37" i="1"/>
  <c r="N34" i="1"/>
  <c r="N32" i="1"/>
  <c r="N31" i="1"/>
  <c r="N28" i="1"/>
  <c r="N27" i="1"/>
  <c r="N26" i="1"/>
  <c r="N25" i="1"/>
  <c r="N24" i="1"/>
  <c r="N23" i="1"/>
  <c r="N22" i="1"/>
  <c r="N21" i="1"/>
  <c r="N20" i="1"/>
  <c r="N19" i="1"/>
  <c r="N18" i="1"/>
  <c r="N13" i="1"/>
  <c r="N12" i="1"/>
  <c r="N9" i="1"/>
  <c r="N8" i="1"/>
  <c r="N7" i="1"/>
  <c r="K40" i="1"/>
  <c r="K39" i="1"/>
  <c r="K38" i="1"/>
  <c r="K37" i="1"/>
  <c r="K36" i="1"/>
  <c r="K35" i="1"/>
  <c r="K32" i="1"/>
  <c r="K31" i="1"/>
  <c r="K30" i="1"/>
  <c r="K29" i="1"/>
  <c r="K28" i="1"/>
  <c r="K27" i="1"/>
  <c r="K26" i="1"/>
  <c r="K25" i="1"/>
  <c r="K23" i="1"/>
  <c r="K22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H37" i="1"/>
  <c r="H28" i="1"/>
  <c r="H27" i="1"/>
  <c r="H25" i="1"/>
  <c r="H24" i="1"/>
  <c r="H23" i="1"/>
  <c r="H22" i="1"/>
  <c r="H19" i="1"/>
  <c r="H13" i="1"/>
  <c r="E37" i="1"/>
  <c r="E36" i="1"/>
  <c r="E35" i="1"/>
  <c r="E31" i="1"/>
  <c r="E28" i="1"/>
  <c r="E27" i="1"/>
  <c r="E23" i="1"/>
  <c r="E22" i="1"/>
  <c r="E20" i="1"/>
  <c r="E19" i="1"/>
  <c r="E17" i="1"/>
  <c r="E15" i="1"/>
  <c r="E12" i="1"/>
  <c r="E8" i="1"/>
  <c r="E7" i="1"/>
  <c r="BA41" i="1"/>
  <c r="AW41" i="1"/>
  <c r="AV41" i="1"/>
  <c r="AX41" i="1"/>
  <c r="AT41" i="1"/>
  <c r="AS41" i="1"/>
  <c r="AU41" i="1"/>
  <c r="AQ41" i="1"/>
  <c r="AP41" i="1"/>
  <c r="AR41" i="1"/>
  <c r="AN41" i="1"/>
  <c r="AM41" i="1"/>
  <c r="AO41" i="1"/>
  <c r="AK41" i="1"/>
  <c r="AJ41" i="1"/>
  <c r="AL41" i="1"/>
  <c r="AH41" i="1"/>
  <c r="AG41" i="1"/>
  <c r="AI41" i="1"/>
  <c r="AE41" i="1"/>
  <c r="AD41" i="1"/>
  <c r="AF41" i="1"/>
  <c r="AB41" i="1"/>
  <c r="AA41" i="1"/>
  <c r="AC41" i="1"/>
  <c r="Y41" i="1"/>
  <c r="X41" i="1"/>
  <c r="Z41" i="1"/>
  <c r="V41" i="1"/>
  <c r="U41" i="1"/>
  <c r="W41" i="1"/>
  <c r="S41" i="1"/>
  <c r="R41" i="1"/>
  <c r="T41" i="1"/>
  <c r="P41" i="1"/>
  <c r="O41" i="1"/>
  <c r="Q41" i="1"/>
  <c r="M41" i="1"/>
  <c r="L41" i="1"/>
  <c r="J41" i="1"/>
  <c r="I41" i="1"/>
  <c r="K41" i="1"/>
  <c r="G41" i="1"/>
  <c r="F41" i="1"/>
  <c r="H41" i="1"/>
  <c r="D41" i="1"/>
  <c r="C41" i="1"/>
  <c r="E41" i="1"/>
  <c r="BD17" i="1" l="1"/>
  <c r="BD37" i="1"/>
  <c r="BE9" i="1"/>
  <c r="BG9" i="1" s="1"/>
  <c r="BE27" i="1"/>
  <c r="BE13" i="1"/>
  <c r="BG13" i="1" s="1"/>
  <c r="BD21" i="1"/>
  <c r="BD33" i="1"/>
  <c r="BD22" i="1"/>
  <c r="BG18" i="1"/>
  <c r="BG25" i="1"/>
  <c r="BG27" i="1"/>
  <c r="BF34" i="1"/>
  <c r="BG34" i="1" s="1"/>
  <c r="BG38" i="1"/>
  <c r="BD40" i="1"/>
  <c r="BD32" i="1"/>
  <c r="BD28" i="1"/>
  <c r="BD24" i="1"/>
  <c r="BD20" i="1"/>
  <c r="BD12" i="1"/>
  <c r="BD26" i="1"/>
  <c r="BF14" i="1"/>
  <c r="BG26" i="1"/>
  <c r="BC41" i="1"/>
  <c r="BF41" i="1" s="1"/>
  <c r="BG14" i="1"/>
  <c r="N41" i="1"/>
  <c r="BG22" i="1"/>
  <c r="BG37" i="1"/>
  <c r="BB41" i="1"/>
  <c r="BE41" i="1" s="1"/>
  <c r="BE8" i="1"/>
  <c r="BG8" i="1" s="1"/>
  <c r="BE12" i="1"/>
  <c r="BG12" i="1" s="1"/>
  <c r="BE20" i="1"/>
  <c r="BG20" i="1" s="1"/>
  <c r="BE24" i="1"/>
  <c r="BE28" i="1"/>
  <c r="BG28" i="1" s="1"/>
  <c r="BE32" i="1"/>
  <c r="BG32" i="1" s="1"/>
  <c r="BE40" i="1"/>
  <c r="BG40" i="1" s="1"/>
  <c r="BD8" i="1"/>
  <c r="BD41" i="1" l="1"/>
  <c r="BG41" i="1"/>
</calcChain>
</file>

<file path=xl/sharedStrings.xml><?xml version="1.0" encoding="utf-8"?>
<sst xmlns="http://schemas.openxmlformats.org/spreadsheetml/2006/main" count="123" uniqueCount="54">
  <si>
    <t>P-1</t>
  </si>
  <si>
    <t>P-2</t>
  </si>
  <si>
    <t>P-3</t>
  </si>
  <si>
    <t>P-4</t>
  </si>
  <si>
    <t>P-5</t>
  </si>
  <si>
    <t>D-1</t>
  </si>
  <si>
    <t>D-2</t>
  </si>
  <si>
    <t>UG</t>
  </si>
  <si>
    <t>Total</t>
  </si>
  <si>
    <t>Entity</t>
  </si>
  <si>
    <t>HQ</t>
  </si>
  <si>
    <t>Non-HQ</t>
  </si>
  <si>
    <t>Total HQ</t>
  </si>
  <si>
    <t>Total Non-HQ</t>
  </si>
  <si>
    <t>F</t>
  </si>
  <si>
    <t>M</t>
  </si>
  <si>
    <t>FAO</t>
  </si>
  <si>
    <t>IAEA</t>
  </si>
  <si>
    <t>ICAO</t>
  </si>
  <si>
    <t>ICJ</t>
  </si>
  <si>
    <t>ICSC</t>
  </si>
  <si>
    <t>IFAD</t>
  </si>
  <si>
    <t>ILO</t>
  </si>
  <si>
    <t>IMO</t>
  </si>
  <si>
    <t>ITC</t>
  </si>
  <si>
    <t>ITC-ILO</t>
  </si>
  <si>
    <t>ITU</t>
  </si>
  <si>
    <t>PAHO</t>
  </si>
  <si>
    <t>UN</t>
  </si>
  <si>
    <t>UNAIDS</t>
  </si>
  <si>
    <t>UNDP</t>
  </si>
  <si>
    <t>UNESCO</t>
  </si>
  <si>
    <t>UNFCCC</t>
  </si>
  <si>
    <t>UNFPA</t>
  </si>
  <si>
    <t>UNHCR</t>
  </si>
  <si>
    <t>UNICEF</t>
  </si>
  <si>
    <t>UNIDO</t>
  </si>
  <si>
    <t>UNITAR</t>
  </si>
  <si>
    <t>UNJSPF</t>
  </si>
  <si>
    <t>UNOPS</t>
  </si>
  <si>
    <t>UNRWA</t>
  </si>
  <si>
    <t>UNSSC</t>
  </si>
  <si>
    <t>UNU</t>
  </si>
  <si>
    <t>UNWTO</t>
  </si>
  <si>
    <t>UPU</t>
  </si>
  <si>
    <t>WFP</t>
  </si>
  <si>
    <t>WHO</t>
  </si>
  <si>
    <t>WIPO</t>
  </si>
  <si>
    <t>WMO</t>
  </si>
  <si>
    <t>%F</t>
  </si>
  <si>
    <t>UN-Women</t>
  </si>
  <si>
    <r>
      <t>Source:</t>
    </r>
    <r>
      <rPr>
        <sz val="12"/>
        <color theme="1"/>
        <rFont val="Times New Roman"/>
        <family val="1"/>
      </rPr>
      <t xml:space="preserve"> UN entities.   UNICC data not available.</t>
    </r>
  </si>
  <si>
    <t>Web Annex VII: Gender distribution of appointments at the P-1 to UG levels, on contracts of one year or more, at Headquarters and non-Headquarters locations in the United Nations system, by entity, from 1 January 2012 to 31 December 2013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</si>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</sst>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u/>
      <sz val="14"/>
      <color rgb="FF000000"/>
      <name val="Times New Roman"/>
      <family val="1"/>
    </font>
    <font>
      <i/>
      <sz val="12"/>
      <color theme="1"/>
      <name val="Times New Roman"/>
      <family val="1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 style="medium">
        <color auto="1"/>
      </top>
      <bottom style="medium">
        <color auto="1"/>
      </bottom>
      <diagonal/>
    </border>
    <border>
      <left/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2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3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0" borderId="37" xfId="0" applyFont="1" applyBorder="1" applyAlignment="1">
      <alignment horizontal="left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0" xfId="0" applyNumberFormat="1" applyFont="1" applyBorder="1" applyAlignment="1">
      <alignment horizontal="center"/>
    </xf>
    <xf numFmtId="3" fontId="2" fillId="0" borderId="21" xfId="0" applyNumberFormat="1" applyFont="1" applyBorder="1" applyAlignment="1">
      <alignment horizontal="center"/>
    </xf>
    <xf numFmtId="3" fontId="2" fillId="0" borderId="26" xfId="0" applyNumberFormat="1" applyFon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164" fontId="2" fillId="5" borderId="31" xfId="0" applyNumberFormat="1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1" fillId="5" borderId="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0" fontId="1" fillId="5" borderId="7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1" fillId="5" borderId="12" xfId="0" applyFont="1" applyFill="1" applyBorder="1" applyAlignment="1">
      <alignment horizontal="center"/>
    </xf>
    <xf numFmtId="0" fontId="2" fillId="5" borderId="36" xfId="0" applyFont="1" applyFill="1" applyBorder="1" applyAlignment="1">
      <alignment horizontal="center"/>
    </xf>
    <xf numFmtId="164" fontId="1" fillId="5" borderId="6" xfId="0" applyNumberFormat="1" applyFont="1" applyFill="1" applyBorder="1" applyAlignment="1">
      <alignment horizontal="center"/>
    </xf>
    <xf numFmtId="164" fontId="2" fillId="5" borderId="17" xfId="0" applyNumberFormat="1" applyFont="1" applyFill="1" applyBorder="1" applyAlignment="1">
      <alignment horizontal="center"/>
    </xf>
    <xf numFmtId="164" fontId="1" fillId="5" borderId="7" xfId="0" applyNumberFormat="1" applyFont="1" applyFill="1" applyBorder="1" applyAlignment="1">
      <alignment horizontal="center"/>
    </xf>
    <xf numFmtId="0" fontId="1" fillId="3" borderId="43" xfId="0" applyFont="1" applyFill="1" applyBorder="1" applyAlignment="1">
      <alignment horizontal="center"/>
    </xf>
    <xf numFmtId="0" fontId="1" fillId="5" borderId="44" xfId="0" applyFont="1" applyFill="1" applyBorder="1" applyAlignment="1">
      <alignment horizontal="center"/>
    </xf>
    <xf numFmtId="0" fontId="2" fillId="0" borderId="45" xfId="0" applyFont="1" applyBorder="1" applyAlignment="1">
      <alignment horizontal="center"/>
    </xf>
    <xf numFmtId="164" fontId="2" fillId="5" borderId="46" xfId="0" applyNumberFormat="1" applyFont="1" applyFill="1" applyBorder="1" applyAlignment="1">
      <alignment horizontal="center"/>
    </xf>
    <xf numFmtId="0" fontId="2" fillId="0" borderId="47" xfId="0" applyFont="1" applyBorder="1" applyAlignment="1">
      <alignment horizontal="center"/>
    </xf>
    <xf numFmtId="164" fontId="2" fillId="5" borderId="48" xfId="0" applyNumberFormat="1" applyFont="1" applyFill="1" applyBorder="1" applyAlignment="1">
      <alignment horizontal="center"/>
    </xf>
    <xf numFmtId="0" fontId="2" fillId="5" borderId="49" xfId="0" applyFont="1" applyFill="1" applyBorder="1" applyAlignment="1">
      <alignment horizontal="center"/>
    </xf>
    <xf numFmtId="0" fontId="2" fillId="0" borderId="50" xfId="0" applyFont="1" applyBorder="1" applyAlignment="1">
      <alignment horizontal="center"/>
    </xf>
    <xf numFmtId="0" fontId="2" fillId="5" borderId="51" xfId="0" applyFont="1" applyFill="1" applyBorder="1" applyAlignment="1">
      <alignment horizontal="center"/>
    </xf>
    <xf numFmtId="164" fontId="1" fillId="5" borderId="44" xfId="0" applyNumberFormat="1" applyFont="1" applyFill="1" applyBorder="1" applyAlignment="1">
      <alignment horizontal="center"/>
    </xf>
    <xf numFmtId="3" fontId="2" fillId="0" borderId="38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3" fontId="2" fillId="0" borderId="28" xfId="0" applyNumberFormat="1" applyFont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5" borderId="53" xfId="0" applyFont="1" applyFill="1" applyBorder="1" applyAlignment="1">
      <alignment horizontal="center"/>
    </xf>
    <xf numFmtId="0" fontId="1" fillId="3" borderId="4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3" fontId="1" fillId="3" borderId="2" xfId="0" applyNumberFormat="1" applyFont="1" applyFill="1" applyBorder="1" applyAlignment="1">
      <alignment horizontal="center"/>
    </xf>
    <xf numFmtId="3" fontId="1" fillId="3" borderId="5" xfId="0" applyNumberFormat="1" applyFont="1" applyFill="1" applyBorder="1" applyAlignment="1">
      <alignment horizontal="center"/>
    </xf>
    <xf numFmtId="164" fontId="2" fillId="5" borderId="49" xfId="0" applyNumberFormat="1" applyFont="1" applyFill="1" applyBorder="1" applyAlignment="1">
      <alignment horizontal="center"/>
    </xf>
    <xf numFmtId="0" fontId="6" fillId="0" borderId="0" xfId="0" applyFont="1" applyAlignment="1">
      <alignment horizontal="left"/>
    </xf>
    <xf numFmtId="164" fontId="2" fillId="5" borderId="18" xfId="0" applyNumberFormat="1" applyFont="1" applyFill="1" applyBorder="1" applyAlignment="1">
      <alignment horizontal="center"/>
    </xf>
    <xf numFmtId="3" fontId="2" fillId="0" borderId="54" xfId="0" applyNumberFormat="1" applyFont="1" applyBorder="1" applyAlignment="1">
      <alignment horizontal="center"/>
    </xf>
    <xf numFmtId="0" fontId="1" fillId="3" borderId="13" xfId="0" applyFont="1" applyFill="1" applyBorder="1" applyAlignment="1">
      <alignment horizontal="left"/>
    </xf>
    <xf numFmtId="0" fontId="1" fillId="3" borderId="39" xfId="0" applyFont="1" applyFill="1" applyBorder="1" applyAlignment="1">
      <alignment horizontal="left"/>
    </xf>
    <xf numFmtId="0" fontId="1" fillId="3" borderId="40" xfId="0" applyFont="1" applyFill="1" applyBorder="1" applyAlignment="1">
      <alignment horizontal="left"/>
    </xf>
    <xf numFmtId="0" fontId="1" fillId="4" borderId="41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4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2" xfId="0" applyFont="1" applyFill="1" applyBorder="1" applyAlignment="1">
      <alignment horizontal="center"/>
    </xf>
    <xf numFmtId="0" fontId="1" fillId="2" borderId="52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5" fillId="0" borderId="0" xfId="0" applyNumberFormat="1" applyFont="1" applyFill="1" applyBorder="1" applyAlignment="1">
      <alignment horizontal="left" vertical="top" wrapText="1" readingOrder="1"/>
    </xf>
    <xf numFmtId="0" fontId="1" fillId="2" borderId="34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</cellXfs>
  <cellStyles count="12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0</xdr:colOff>
      <xdr:row>3</xdr:row>
      <xdr:rowOff>73025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190500"/>
          <a:ext cx="0" cy="5588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76200</xdr:colOff>
      <xdr:row>0</xdr:row>
      <xdr:rowOff>50800</xdr:rowOff>
    </xdr:from>
    <xdr:to>
      <xdr:col>2</xdr:col>
      <xdr:colOff>3175</xdr:colOff>
      <xdr:row>2</xdr:row>
      <xdr:rowOff>98425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50800"/>
          <a:ext cx="1104900" cy="609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G44"/>
  <sheetViews>
    <sheetView showGridLines="0" tabSelected="1" topLeftCell="A28" workbookViewId="0">
      <selection activeCell="M38" sqref="M38"/>
    </sheetView>
  </sheetViews>
  <sheetFormatPr defaultColWidth="5.42578125" defaultRowHeight="15.75" x14ac:dyDescent="0.25"/>
  <cols>
    <col min="1" max="1" width="1.85546875" style="1" customWidth="1"/>
    <col min="2" max="2" width="15" style="2" customWidth="1"/>
    <col min="3" max="59" width="6.85546875" style="1" customWidth="1"/>
    <col min="60" max="16384" width="5.42578125" style="1"/>
  </cols>
  <sheetData>
    <row r="1" spans="2:59" ht="21.95" customHeight="1" x14ac:dyDescent="0.25"/>
    <row r="2" spans="2:59" ht="21.75" customHeight="1" x14ac:dyDescent="0.25">
      <c r="C2" s="90" t="s">
        <v>52</v>
      </c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90"/>
      <c r="AV2" s="90"/>
      <c r="AW2" s="90"/>
      <c r="AX2" s="90"/>
      <c r="AY2" s="90"/>
      <c r="AZ2" s="90"/>
      <c r="BA2" s="90"/>
      <c r="BB2" s="90"/>
      <c r="BC2" s="90"/>
      <c r="BD2" s="90"/>
    </row>
    <row r="3" spans="2:59" ht="16.5" thickBot="1" x14ac:dyDescent="0.3"/>
    <row r="4" spans="2:59" ht="16.5" thickBot="1" x14ac:dyDescent="0.3">
      <c r="B4" s="73" t="s">
        <v>9</v>
      </c>
      <c r="C4" s="87" t="s">
        <v>0</v>
      </c>
      <c r="D4" s="77"/>
      <c r="E4" s="77"/>
      <c r="F4" s="77"/>
      <c r="G4" s="77"/>
      <c r="H4" s="77"/>
      <c r="I4" s="76" t="s">
        <v>1</v>
      </c>
      <c r="J4" s="77"/>
      <c r="K4" s="77"/>
      <c r="L4" s="77"/>
      <c r="M4" s="77"/>
      <c r="N4" s="78"/>
      <c r="O4" s="77" t="s">
        <v>2</v>
      </c>
      <c r="P4" s="77"/>
      <c r="Q4" s="77"/>
      <c r="R4" s="77"/>
      <c r="S4" s="77"/>
      <c r="T4" s="77"/>
      <c r="U4" s="76" t="s">
        <v>3</v>
      </c>
      <c r="V4" s="77"/>
      <c r="W4" s="77"/>
      <c r="X4" s="77"/>
      <c r="Y4" s="77"/>
      <c r="Z4" s="78"/>
      <c r="AA4" s="77" t="s">
        <v>4</v>
      </c>
      <c r="AB4" s="77"/>
      <c r="AC4" s="77"/>
      <c r="AD4" s="77"/>
      <c r="AE4" s="77"/>
      <c r="AF4" s="77"/>
      <c r="AG4" s="76" t="s">
        <v>5</v>
      </c>
      <c r="AH4" s="77"/>
      <c r="AI4" s="77"/>
      <c r="AJ4" s="77"/>
      <c r="AK4" s="77"/>
      <c r="AL4" s="78"/>
      <c r="AM4" s="77" t="s">
        <v>6</v>
      </c>
      <c r="AN4" s="77"/>
      <c r="AO4" s="77"/>
      <c r="AP4" s="77"/>
      <c r="AQ4" s="77"/>
      <c r="AR4" s="77"/>
      <c r="AS4" s="76" t="s">
        <v>7</v>
      </c>
      <c r="AT4" s="77"/>
      <c r="AU4" s="77"/>
      <c r="AV4" s="77"/>
      <c r="AW4" s="77"/>
      <c r="AX4" s="78"/>
      <c r="AY4" s="76" t="s">
        <v>8</v>
      </c>
      <c r="AZ4" s="77"/>
      <c r="BA4" s="77"/>
      <c r="BB4" s="77"/>
      <c r="BC4" s="77"/>
      <c r="BD4" s="77"/>
      <c r="BE4" s="77"/>
      <c r="BF4" s="77"/>
      <c r="BG4" s="78"/>
    </row>
    <row r="5" spans="2:59" ht="16.5" thickBot="1" x14ac:dyDescent="0.3">
      <c r="B5" s="74"/>
      <c r="C5" s="86" t="s">
        <v>10</v>
      </c>
      <c r="D5" s="79"/>
      <c r="E5" s="81"/>
      <c r="F5" s="86" t="s">
        <v>11</v>
      </c>
      <c r="G5" s="79"/>
      <c r="H5" s="79"/>
      <c r="I5" s="80" t="s">
        <v>10</v>
      </c>
      <c r="J5" s="79"/>
      <c r="K5" s="79"/>
      <c r="L5" s="86" t="s">
        <v>11</v>
      </c>
      <c r="M5" s="79"/>
      <c r="N5" s="82"/>
      <c r="O5" s="79" t="s">
        <v>10</v>
      </c>
      <c r="P5" s="79"/>
      <c r="Q5" s="79"/>
      <c r="R5" s="86" t="s">
        <v>11</v>
      </c>
      <c r="S5" s="79"/>
      <c r="T5" s="79"/>
      <c r="U5" s="80" t="s">
        <v>10</v>
      </c>
      <c r="V5" s="79"/>
      <c r="W5" s="79"/>
      <c r="X5" s="86" t="s">
        <v>11</v>
      </c>
      <c r="Y5" s="79"/>
      <c r="Z5" s="82"/>
      <c r="AA5" s="79" t="s">
        <v>10</v>
      </c>
      <c r="AB5" s="79"/>
      <c r="AC5" s="79"/>
      <c r="AD5" s="86" t="s">
        <v>11</v>
      </c>
      <c r="AE5" s="79"/>
      <c r="AF5" s="79"/>
      <c r="AG5" s="83" t="s">
        <v>10</v>
      </c>
      <c r="AH5" s="84"/>
      <c r="AI5" s="85"/>
      <c r="AJ5" s="79" t="s">
        <v>11</v>
      </c>
      <c r="AK5" s="79"/>
      <c r="AL5" s="82"/>
      <c r="AM5" s="80" t="s">
        <v>10</v>
      </c>
      <c r="AN5" s="79"/>
      <c r="AO5" s="81"/>
      <c r="AP5" s="79" t="s">
        <v>11</v>
      </c>
      <c r="AQ5" s="79"/>
      <c r="AR5" s="79"/>
      <c r="AS5" s="83" t="s">
        <v>10</v>
      </c>
      <c r="AT5" s="84"/>
      <c r="AU5" s="85"/>
      <c r="AV5" s="88" t="s">
        <v>11</v>
      </c>
      <c r="AW5" s="84"/>
      <c r="AX5" s="62"/>
      <c r="AY5" s="91" t="s">
        <v>12</v>
      </c>
      <c r="AZ5" s="84"/>
      <c r="BA5" s="92"/>
      <c r="BB5" s="88" t="s">
        <v>13</v>
      </c>
      <c r="BC5" s="84"/>
      <c r="BD5" s="85"/>
      <c r="BE5" s="88" t="s">
        <v>53</v>
      </c>
      <c r="BF5" s="84"/>
      <c r="BG5" s="89"/>
    </row>
    <row r="6" spans="2:59" ht="16.5" thickBot="1" x14ac:dyDescent="0.3">
      <c r="B6" s="75"/>
      <c r="C6" s="24" t="s">
        <v>15</v>
      </c>
      <c r="D6" s="25" t="s">
        <v>14</v>
      </c>
      <c r="E6" s="36" t="s">
        <v>49</v>
      </c>
      <c r="F6" s="24" t="s">
        <v>15</v>
      </c>
      <c r="G6" s="25" t="s">
        <v>14</v>
      </c>
      <c r="H6" s="36" t="s">
        <v>49</v>
      </c>
      <c r="I6" s="49" t="s">
        <v>15</v>
      </c>
      <c r="J6" s="25" t="s">
        <v>14</v>
      </c>
      <c r="K6" s="36" t="s">
        <v>49</v>
      </c>
      <c r="L6" s="24" t="s">
        <v>15</v>
      </c>
      <c r="M6" s="25" t="s">
        <v>14</v>
      </c>
      <c r="N6" s="50" t="s">
        <v>49</v>
      </c>
      <c r="O6" s="26" t="s">
        <v>15</v>
      </c>
      <c r="P6" s="25" t="s">
        <v>14</v>
      </c>
      <c r="Q6" s="36" t="s">
        <v>49</v>
      </c>
      <c r="R6" s="24" t="s">
        <v>15</v>
      </c>
      <c r="S6" s="25" t="s">
        <v>14</v>
      </c>
      <c r="T6" s="41" t="s">
        <v>49</v>
      </c>
      <c r="U6" s="49" t="s">
        <v>15</v>
      </c>
      <c r="V6" s="25" t="s">
        <v>14</v>
      </c>
      <c r="W6" s="36" t="s">
        <v>49</v>
      </c>
      <c r="X6" s="24" t="s">
        <v>15</v>
      </c>
      <c r="Y6" s="25" t="s">
        <v>14</v>
      </c>
      <c r="Z6" s="50" t="s">
        <v>49</v>
      </c>
      <c r="AA6" s="26" t="s">
        <v>15</v>
      </c>
      <c r="AB6" s="25" t="s">
        <v>14</v>
      </c>
      <c r="AC6" s="36" t="s">
        <v>49</v>
      </c>
      <c r="AD6" s="24" t="s">
        <v>15</v>
      </c>
      <c r="AE6" s="25" t="s">
        <v>14</v>
      </c>
      <c r="AF6" s="36" t="s">
        <v>49</v>
      </c>
      <c r="AG6" s="49" t="s">
        <v>15</v>
      </c>
      <c r="AH6" s="25" t="s">
        <v>14</v>
      </c>
      <c r="AI6" s="44" t="s">
        <v>49</v>
      </c>
      <c r="AJ6" s="24" t="s">
        <v>15</v>
      </c>
      <c r="AK6" s="25" t="s">
        <v>14</v>
      </c>
      <c r="AL6" s="50" t="s">
        <v>49</v>
      </c>
      <c r="AM6" s="49" t="s">
        <v>15</v>
      </c>
      <c r="AN6" s="25" t="s">
        <v>14</v>
      </c>
      <c r="AO6" s="42" t="s">
        <v>49</v>
      </c>
      <c r="AP6" s="26" t="s">
        <v>15</v>
      </c>
      <c r="AQ6" s="25" t="s">
        <v>14</v>
      </c>
      <c r="AR6" s="36" t="s">
        <v>49</v>
      </c>
      <c r="AS6" s="49" t="s">
        <v>15</v>
      </c>
      <c r="AT6" s="25" t="s">
        <v>14</v>
      </c>
      <c r="AU6" s="44" t="s">
        <v>49</v>
      </c>
      <c r="AV6" s="24" t="s">
        <v>15</v>
      </c>
      <c r="AW6" s="25" t="s">
        <v>14</v>
      </c>
      <c r="AX6" s="63" t="s">
        <v>49</v>
      </c>
      <c r="AY6" s="26" t="s">
        <v>15</v>
      </c>
      <c r="AZ6" s="25" t="s">
        <v>14</v>
      </c>
      <c r="BA6" s="41" t="s">
        <v>49</v>
      </c>
      <c r="BB6" s="24" t="s">
        <v>15</v>
      </c>
      <c r="BC6" s="25" t="s">
        <v>14</v>
      </c>
      <c r="BD6" s="35" t="s">
        <v>49</v>
      </c>
      <c r="BE6" s="24" t="s">
        <v>15</v>
      </c>
      <c r="BF6" s="25" t="s">
        <v>14</v>
      </c>
      <c r="BG6" s="50" t="s">
        <v>49</v>
      </c>
    </row>
    <row r="7" spans="2:59" x14ac:dyDescent="0.25">
      <c r="B7" s="23" t="s">
        <v>16</v>
      </c>
      <c r="C7" s="4">
        <v>3</v>
      </c>
      <c r="D7" s="5">
        <v>2</v>
      </c>
      <c r="E7" s="32">
        <f>D7/(D7+C7)*100</f>
        <v>40</v>
      </c>
      <c r="F7" s="4"/>
      <c r="G7" s="5"/>
      <c r="H7" s="38"/>
      <c r="I7" s="51">
        <v>21</v>
      </c>
      <c r="J7" s="5">
        <v>15</v>
      </c>
      <c r="K7" s="32">
        <f t="shared" ref="K7:K40" si="0">J7/(J7+I7)*100</f>
        <v>41.666666666666671</v>
      </c>
      <c r="L7" s="7">
        <v>6</v>
      </c>
      <c r="M7" s="4">
        <v>6</v>
      </c>
      <c r="N7" s="52">
        <f t="shared" ref="N7:N9" si="1">M7/(M7+L7)*100</f>
        <v>50</v>
      </c>
      <c r="O7" s="6">
        <v>20</v>
      </c>
      <c r="P7" s="5">
        <v>18</v>
      </c>
      <c r="Q7" s="47">
        <f t="shared" ref="Q7:Q23" si="2">P7/(P7+O7)*100</f>
        <v>47.368421052631575</v>
      </c>
      <c r="R7" s="5">
        <v>18</v>
      </c>
      <c r="S7" s="7">
        <v>7</v>
      </c>
      <c r="T7" s="47">
        <f t="shared" ref="T7:T9" si="3">S7/(S7+R7)*100</f>
        <v>28.000000000000004</v>
      </c>
      <c r="U7" s="51">
        <v>6</v>
      </c>
      <c r="V7" s="5">
        <v>10</v>
      </c>
      <c r="W7" s="47">
        <f t="shared" ref="W7:W23" si="4">V7/(V7+U7)*100</f>
        <v>62.5</v>
      </c>
      <c r="X7" s="4">
        <v>32</v>
      </c>
      <c r="Y7" s="7">
        <v>9</v>
      </c>
      <c r="Z7" s="54">
        <f t="shared" ref="Z7:Z9" si="5">Y7/(Y7+X7)*100</f>
        <v>21.951219512195124</v>
      </c>
      <c r="AA7" s="6">
        <v>5</v>
      </c>
      <c r="AB7" s="5">
        <v>5</v>
      </c>
      <c r="AC7" s="47">
        <f t="shared" ref="AC7:AC23" si="6">AB7/(AB7+AA7)*100</f>
        <v>50</v>
      </c>
      <c r="AD7" s="6">
        <v>13</v>
      </c>
      <c r="AE7" s="5">
        <v>3</v>
      </c>
      <c r="AF7" s="47">
        <f t="shared" ref="AF7:AF9" si="7">AE7/(AE7+AD7)*100</f>
        <v>18.75</v>
      </c>
      <c r="AG7" s="51">
        <v>3</v>
      </c>
      <c r="AH7" s="5">
        <v>1</v>
      </c>
      <c r="AI7" s="47">
        <f t="shared" ref="AI7:AI9" si="8">AH7/(AH7+AG7)*100</f>
        <v>25</v>
      </c>
      <c r="AJ7" s="6">
        <v>3</v>
      </c>
      <c r="AK7" s="7">
        <v>0</v>
      </c>
      <c r="AL7" s="54">
        <f t="shared" ref="AL7:AL8" si="9">AK7/(AK7+AJ7)*100</f>
        <v>0</v>
      </c>
      <c r="AM7" s="51">
        <v>6</v>
      </c>
      <c r="AN7" s="5">
        <v>2</v>
      </c>
      <c r="AO7" s="47">
        <f t="shared" ref="AO7:AO8" si="10">AN7/(AN7+AM7)*100</f>
        <v>25</v>
      </c>
      <c r="AP7" s="17"/>
      <c r="AQ7" s="5"/>
      <c r="AR7" s="43"/>
      <c r="AS7" s="51">
        <v>3</v>
      </c>
      <c r="AT7" s="5">
        <v>0</v>
      </c>
      <c r="AU7" s="47">
        <f t="shared" ref="AU7:AU8" si="11">AT7/(AT7+AS7)*100</f>
        <v>0</v>
      </c>
      <c r="AV7" s="4">
        <v>2</v>
      </c>
      <c r="AW7" s="5">
        <v>0</v>
      </c>
      <c r="AX7" s="54">
        <f t="shared" ref="AX7" si="12">AW7/(AW7+AV7)*100</f>
        <v>0</v>
      </c>
      <c r="AY7" s="59">
        <f>AS7+AM7+AG7+AA7+U7+O7+I7+C7</f>
        <v>67</v>
      </c>
      <c r="AZ7" s="27">
        <f t="shared" ref="AZ7:AZ40" si="13">AT7+AN7+AH7+AB7+V7+P7+J7+D7</f>
        <v>53</v>
      </c>
      <c r="BA7" s="71">
        <f t="shared" ref="BA7:BA40" si="14">AZ7/(AZ7+AY7)*100</f>
        <v>44.166666666666664</v>
      </c>
      <c r="BB7" s="72">
        <f>AV7+AP7+AJ7+AD7+X7+R7+L7+F7</f>
        <v>74</v>
      </c>
      <c r="BC7" s="27">
        <f t="shared" ref="BC7:BC40" si="15">AW7+AQ7+AK7+AE7+Y7+S7+M7+G7</f>
        <v>25</v>
      </c>
      <c r="BD7" s="47">
        <f t="shared" ref="BD7:BD40" si="16">BC7/(BC7+BB7)*100</f>
        <v>25.252525252525253</v>
      </c>
      <c r="BE7" s="72">
        <f>AY7+BB7</f>
        <v>141</v>
      </c>
      <c r="BF7" s="27">
        <f t="shared" ref="BF7:BF41" si="17">AZ7+BC7</f>
        <v>78</v>
      </c>
      <c r="BG7" s="52">
        <f t="shared" ref="BG7:BG9" si="18">BF7/(BF7+BE7)*100</f>
        <v>35.61643835616438</v>
      </c>
    </row>
    <row r="8" spans="2:59" x14ac:dyDescent="0.25">
      <c r="B8" s="3" t="s">
        <v>17</v>
      </c>
      <c r="C8" s="8">
        <v>6</v>
      </c>
      <c r="D8" s="9">
        <v>6</v>
      </c>
      <c r="E8" s="32">
        <f>D8/(D8+C8)*100</f>
        <v>50</v>
      </c>
      <c r="F8" s="8"/>
      <c r="G8" s="9"/>
      <c r="H8" s="39"/>
      <c r="I8" s="53">
        <v>29</v>
      </c>
      <c r="J8" s="9">
        <v>40</v>
      </c>
      <c r="K8" s="32">
        <f t="shared" si="0"/>
        <v>57.971014492753625</v>
      </c>
      <c r="L8" s="11">
        <v>0</v>
      </c>
      <c r="M8" s="8">
        <v>1</v>
      </c>
      <c r="N8" s="54">
        <f t="shared" si="1"/>
        <v>100</v>
      </c>
      <c r="O8" s="10">
        <v>78</v>
      </c>
      <c r="P8" s="9">
        <v>41</v>
      </c>
      <c r="Q8" s="47">
        <f t="shared" si="2"/>
        <v>34.45378151260504</v>
      </c>
      <c r="R8" s="9">
        <v>2</v>
      </c>
      <c r="S8" s="11">
        <v>1</v>
      </c>
      <c r="T8" s="47">
        <f t="shared" si="3"/>
        <v>33.333333333333329</v>
      </c>
      <c r="U8" s="53">
        <v>115</v>
      </c>
      <c r="V8" s="9">
        <v>40</v>
      </c>
      <c r="W8" s="47">
        <f t="shared" si="4"/>
        <v>25.806451612903224</v>
      </c>
      <c r="X8" s="8">
        <v>4</v>
      </c>
      <c r="Y8" s="11">
        <v>0</v>
      </c>
      <c r="Z8" s="54">
        <f t="shared" si="5"/>
        <v>0</v>
      </c>
      <c r="AA8" s="10">
        <v>69</v>
      </c>
      <c r="AB8" s="9">
        <v>18</v>
      </c>
      <c r="AC8" s="47">
        <f t="shared" si="6"/>
        <v>20.689655172413794</v>
      </c>
      <c r="AD8" s="10">
        <v>4</v>
      </c>
      <c r="AE8" s="9">
        <v>0</v>
      </c>
      <c r="AF8" s="47">
        <f t="shared" si="7"/>
        <v>0</v>
      </c>
      <c r="AG8" s="53">
        <v>12</v>
      </c>
      <c r="AH8" s="9">
        <v>3</v>
      </c>
      <c r="AI8" s="47">
        <f t="shared" si="8"/>
        <v>20</v>
      </c>
      <c r="AJ8" s="10">
        <v>1</v>
      </c>
      <c r="AK8" s="11">
        <v>0</v>
      </c>
      <c r="AL8" s="54">
        <f t="shared" si="9"/>
        <v>0</v>
      </c>
      <c r="AM8" s="53">
        <v>3</v>
      </c>
      <c r="AN8" s="9">
        <v>2</v>
      </c>
      <c r="AO8" s="47">
        <f t="shared" si="10"/>
        <v>40</v>
      </c>
      <c r="AP8" s="18"/>
      <c r="AQ8" s="9"/>
      <c r="AR8" s="33"/>
      <c r="AS8" s="53">
        <v>1</v>
      </c>
      <c r="AT8" s="9">
        <v>1</v>
      </c>
      <c r="AU8" s="47">
        <f t="shared" si="11"/>
        <v>50</v>
      </c>
      <c r="AV8" s="8"/>
      <c r="AW8" s="9"/>
      <c r="AX8" s="55"/>
      <c r="AY8" s="60">
        <f t="shared" ref="AY8:AY40" si="19">AS8+AM8+AG8+AA8+U8+O8+I8+C8</f>
        <v>313</v>
      </c>
      <c r="AZ8" s="29">
        <f t="shared" si="13"/>
        <v>151</v>
      </c>
      <c r="BA8" s="71">
        <f t="shared" si="14"/>
        <v>32.543103448275865</v>
      </c>
      <c r="BB8" s="28">
        <f t="shared" ref="BB8:BB40" si="20">AV8+AP8+AJ8+AD8+X8+R8+L8+F8</f>
        <v>11</v>
      </c>
      <c r="BC8" s="29">
        <f t="shared" si="15"/>
        <v>2</v>
      </c>
      <c r="BD8" s="47">
        <f t="shared" si="16"/>
        <v>15.384615384615385</v>
      </c>
      <c r="BE8" s="28">
        <f t="shared" ref="BE8:BE41" si="21">AY8+BB8</f>
        <v>324</v>
      </c>
      <c r="BF8" s="29">
        <f t="shared" si="17"/>
        <v>153</v>
      </c>
      <c r="BG8" s="54">
        <f t="shared" si="18"/>
        <v>32.075471698113205</v>
      </c>
    </row>
    <row r="9" spans="2:59" x14ac:dyDescent="0.25">
      <c r="B9" s="3" t="s">
        <v>18</v>
      </c>
      <c r="C9" s="8"/>
      <c r="D9" s="9"/>
      <c r="E9" s="33"/>
      <c r="F9" s="8"/>
      <c r="G9" s="9"/>
      <c r="H9" s="39"/>
      <c r="I9" s="53">
        <v>6</v>
      </c>
      <c r="J9" s="9">
        <v>7</v>
      </c>
      <c r="K9" s="32">
        <f t="shared" si="0"/>
        <v>53.846153846153847</v>
      </c>
      <c r="L9" s="11">
        <v>0</v>
      </c>
      <c r="M9" s="8">
        <v>2</v>
      </c>
      <c r="N9" s="54">
        <f t="shared" si="1"/>
        <v>100</v>
      </c>
      <c r="O9" s="10">
        <v>11</v>
      </c>
      <c r="P9" s="9">
        <v>8</v>
      </c>
      <c r="Q9" s="47">
        <f t="shared" si="2"/>
        <v>42.105263157894733</v>
      </c>
      <c r="R9" s="9">
        <v>5</v>
      </c>
      <c r="S9" s="11">
        <v>4</v>
      </c>
      <c r="T9" s="47">
        <f t="shared" si="3"/>
        <v>44.444444444444443</v>
      </c>
      <c r="U9" s="53">
        <v>14</v>
      </c>
      <c r="V9" s="9">
        <v>8</v>
      </c>
      <c r="W9" s="47">
        <f t="shared" si="4"/>
        <v>36.363636363636367</v>
      </c>
      <c r="X9" s="8">
        <v>9</v>
      </c>
      <c r="Y9" s="11">
        <v>2</v>
      </c>
      <c r="Z9" s="54">
        <f t="shared" si="5"/>
        <v>18.181818181818183</v>
      </c>
      <c r="AA9" s="10">
        <v>8</v>
      </c>
      <c r="AB9" s="9">
        <v>3</v>
      </c>
      <c r="AC9" s="47">
        <f t="shared" si="6"/>
        <v>27.27272727272727</v>
      </c>
      <c r="AD9" s="10">
        <v>5</v>
      </c>
      <c r="AE9" s="9">
        <v>0</v>
      </c>
      <c r="AF9" s="47">
        <f t="shared" si="7"/>
        <v>0</v>
      </c>
      <c r="AG9" s="53">
        <v>3</v>
      </c>
      <c r="AH9" s="9">
        <v>0</v>
      </c>
      <c r="AI9" s="47">
        <f t="shared" si="8"/>
        <v>0</v>
      </c>
      <c r="AJ9" s="10"/>
      <c r="AK9" s="11"/>
      <c r="AL9" s="55"/>
      <c r="AM9" s="53"/>
      <c r="AN9" s="9"/>
      <c r="AO9" s="45"/>
      <c r="AP9" s="18"/>
      <c r="AQ9" s="9"/>
      <c r="AR9" s="33"/>
      <c r="AS9" s="53"/>
      <c r="AT9" s="9"/>
      <c r="AU9" s="37"/>
      <c r="AV9" s="8"/>
      <c r="AW9" s="9"/>
      <c r="AX9" s="55"/>
      <c r="AY9" s="60">
        <f t="shared" si="19"/>
        <v>42</v>
      </c>
      <c r="AZ9" s="29">
        <f t="shared" si="13"/>
        <v>26</v>
      </c>
      <c r="BA9" s="71">
        <f t="shared" si="14"/>
        <v>38.235294117647058</v>
      </c>
      <c r="BB9" s="28">
        <f t="shared" si="20"/>
        <v>19</v>
      </c>
      <c r="BC9" s="29">
        <f t="shared" si="15"/>
        <v>8</v>
      </c>
      <c r="BD9" s="47">
        <f t="shared" si="16"/>
        <v>29.629629629629626</v>
      </c>
      <c r="BE9" s="28">
        <f t="shared" si="21"/>
        <v>61</v>
      </c>
      <c r="BF9" s="29">
        <f t="shared" si="17"/>
        <v>34</v>
      </c>
      <c r="BG9" s="54">
        <f t="shared" si="18"/>
        <v>35.789473684210527</v>
      </c>
    </row>
    <row r="10" spans="2:59" x14ac:dyDescent="0.25">
      <c r="B10" s="3" t="s">
        <v>19</v>
      </c>
      <c r="C10" s="8"/>
      <c r="D10" s="9"/>
      <c r="E10" s="33"/>
      <c r="F10" s="8"/>
      <c r="G10" s="9"/>
      <c r="H10" s="39"/>
      <c r="I10" s="53">
        <v>3</v>
      </c>
      <c r="J10" s="9">
        <v>4</v>
      </c>
      <c r="K10" s="32">
        <f t="shared" si="0"/>
        <v>57.142857142857139</v>
      </c>
      <c r="L10" s="11"/>
      <c r="M10" s="8"/>
      <c r="N10" s="55"/>
      <c r="O10" s="10">
        <v>2</v>
      </c>
      <c r="P10" s="9">
        <v>1</v>
      </c>
      <c r="Q10" s="47">
        <f t="shared" si="2"/>
        <v>33.333333333333329</v>
      </c>
      <c r="R10" s="9"/>
      <c r="S10" s="11"/>
      <c r="T10" s="39"/>
      <c r="U10" s="53">
        <v>2</v>
      </c>
      <c r="V10" s="9">
        <v>0</v>
      </c>
      <c r="W10" s="47">
        <f t="shared" si="4"/>
        <v>0</v>
      </c>
      <c r="X10" s="8"/>
      <c r="Y10" s="11"/>
      <c r="Z10" s="55"/>
      <c r="AA10" s="10">
        <v>1</v>
      </c>
      <c r="AB10" s="9">
        <v>0</v>
      </c>
      <c r="AC10" s="47">
        <f t="shared" si="6"/>
        <v>0</v>
      </c>
      <c r="AD10" s="10"/>
      <c r="AE10" s="9"/>
      <c r="AF10" s="33"/>
      <c r="AG10" s="53"/>
      <c r="AH10" s="9"/>
      <c r="AI10" s="37"/>
      <c r="AJ10" s="10"/>
      <c r="AK10" s="11"/>
      <c r="AL10" s="55"/>
      <c r="AM10" s="53">
        <v>1</v>
      </c>
      <c r="AN10" s="9">
        <v>0</v>
      </c>
      <c r="AO10" s="47">
        <f t="shared" ref="AO10" si="22">AN10/(AN10+AM10)*100</f>
        <v>0</v>
      </c>
      <c r="AP10" s="18"/>
      <c r="AQ10" s="9"/>
      <c r="AR10" s="33"/>
      <c r="AS10" s="53"/>
      <c r="AT10" s="9"/>
      <c r="AU10" s="37"/>
      <c r="AV10" s="8"/>
      <c r="AW10" s="9"/>
      <c r="AX10" s="55"/>
      <c r="AY10" s="60">
        <f t="shared" si="19"/>
        <v>9</v>
      </c>
      <c r="AZ10" s="29">
        <f t="shared" si="13"/>
        <v>5</v>
      </c>
      <c r="BA10" s="71">
        <f t="shared" si="14"/>
        <v>35.714285714285715</v>
      </c>
      <c r="BB10" s="28">
        <f t="shared" si="20"/>
        <v>0</v>
      </c>
      <c r="BC10" s="29">
        <f t="shared" si="15"/>
        <v>0</v>
      </c>
      <c r="BD10" s="47">
        <v>0</v>
      </c>
      <c r="BE10" s="28">
        <f t="shared" si="21"/>
        <v>9</v>
      </c>
      <c r="BF10" s="29">
        <f t="shared" si="17"/>
        <v>5</v>
      </c>
      <c r="BG10" s="54">
        <v>0</v>
      </c>
    </row>
    <row r="11" spans="2:59" x14ac:dyDescent="0.25">
      <c r="B11" s="3" t="s">
        <v>20</v>
      </c>
      <c r="C11" s="8"/>
      <c r="D11" s="9"/>
      <c r="E11" s="33"/>
      <c r="F11" s="8"/>
      <c r="G11" s="9"/>
      <c r="H11" s="39"/>
      <c r="I11" s="53">
        <v>2</v>
      </c>
      <c r="J11" s="9">
        <v>0</v>
      </c>
      <c r="K11" s="32">
        <f t="shared" si="0"/>
        <v>0</v>
      </c>
      <c r="L11" s="11"/>
      <c r="M11" s="8"/>
      <c r="N11" s="55"/>
      <c r="O11" s="10">
        <v>1</v>
      </c>
      <c r="P11" s="9">
        <v>0</v>
      </c>
      <c r="Q11" s="47">
        <f t="shared" si="2"/>
        <v>0</v>
      </c>
      <c r="R11" s="9"/>
      <c r="S11" s="11"/>
      <c r="T11" s="39"/>
      <c r="U11" s="53">
        <v>2</v>
      </c>
      <c r="V11" s="9">
        <v>1</v>
      </c>
      <c r="W11" s="47">
        <f t="shared" si="4"/>
        <v>33.333333333333329</v>
      </c>
      <c r="X11" s="8"/>
      <c r="Y11" s="11"/>
      <c r="Z11" s="55"/>
      <c r="AA11" s="10"/>
      <c r="AB11" s="9"/>
      <c r="AC11" s="47"/>
      <c r="AD11" s="10"/>
      <c r="AE11" s="9"/>
      <c r="AF11" s="33"/>
      <c r="AG11" s="53">
        <v>0</v>
      </c>
      <c r="AH11" s="9">
        <v>1</v>
      </c>
      <c r="AI11" s="47">
        <f t="shared" ref="AI11:AI14" si="23">AH11/(AH11+AG11)*100</f>
        <v>100</v>
      </c>
      <c r="AJ11" s="10"/>
      <c r="AK11" s="11"/>
      <c r="AL11" s="55"/>
      <c r="AM11" s="53"/>
      <c r="AN11" s="9"/>
      <c r="AO11" s="45"/>
      <c r="AP11" s="18"/>
      <c r="AQ11" s="9"/>
      <c r="AR11" s="33"/>
      <c r="AS11" s="53"/>
      <c r="AT11" s="9"/>
      <c r="AU11" s="37"/>
      <c r="AV11" s="8"/>
      <c r="AW11" s="9"/>
      <c r="AX11" s="55"/>
      <c r="AY11" s="60">
        <f t="shared" si="19"/>
        <v>5</v>
      </c>
      <c r="AZ11" s="29">
        <f t="shared" si="13"/>
        <v>2</v>
      </c>
      <c r="BA11" s="71">
        <f t="shared" si="14"/>
        <v>28.571428571428569</v>
      </c>
      <c r="BB11" s="28">
        <f t="shared" si="20"/>
        <v>0</v>
      </c>
      <c r="BC11" s="29">
        <f t="shared" si="15"/>
        <v>0</v>
      </c>
      <c r="BD11" s="47">
        <v>0</v>
      </c>
      <c r="BE11" s="28">
        <f t="shared" si="21"/>
        <v>5</v>
      </c>
      <c r="BF11" s="29">
        <f t="shared" si="17"/>
        <v>2</v>
      </c>
      <c r="BG11" s="54">
        <v>0</v>
      </c>
    </row>
    <row r="12" spans="2:59" x14ac:dyDescent="0.25">
      <c r="B12" s="3" t="s">
        <v>21</v>
      </c>
      <c r="C12" s="8">
        <v>2</v>
      </c>
      <c r="D12" s="9">
        <v>2</v>
      </c>
      <c r="E12" s="32">
        <f>D12/(D12+C12)*100</f>
        <v>50</v>
      </c>
      <c r="F12" s="8"/>
      <c r="G12" s="9"/>
      <c r="H12" s="39"/>
      <c r="I12" s="53">
        <v>7</v>
      </c>
      <c r="J12" s="9">
        <v>14</v>
      </c>
      <c r="K12" s="32">
        <f t="shared" si="0"/>
        <v>66.666666666666657</v>
      </c>
      <c r="L12" s="11">
        <v>1</v>
      </c>
      <c r="M12" s="8">
        <v>2</v>
      </c>
      <c r="N12" s="54">
        <f t="shared" ref="N12:N13" si="24">M12/(M12+L12)*100</f>
        <v>66.666666666666657</v>
      </c>
      <c r="O12" s="10">
        <v>10</v>
      </c>
      <c r="P12" s="9">
        <v>13</v>
      </c>
      <c r="Q12" s="47">
        <f t="shared" si="2"/>
        <v>56.521739130434781</v>
      </c>
      <c r="R12" s="9">
        <v>2</v>
      </c>
      <c r="S12" s="11">
        <v>1</v>
      </c>
      <c r="T12" s="47">
        <f t="shared" ref="T12:T14" si="25">S12/(S12+R12)*100</f>
        <v>33.333333333333329</v>
      </c>
      <c r="U12" s="53">
        <v>9</v>
      </c>
      <c r="V12" s="9">
        <v>13</v>
      </c>
      <c r="W12" s="47">
        <f t="shared" si="4"/>
        <v>59.090909090909093</v>
      </c>
      <c r="X12" s="8">
        <v>3</v>
      </c>
      <c r="Y12" s="11">
        <v>0</v>
      </c>
      <c r="Z12" s="54">
        <f t="shared" ref="Z12:Z13" si="26">Y12/(Y12+X12)*100</f>
        <v>0</v>
      </c>
      <c r="AA12" s="10">
        <v>11</v>
      </c>
      <c r="AB12" s="9">
        <v>1</v>
      </c>
      <c r="AC12" s="47">
        <f t="shared" si="6"/>
        <v>8.3333333333333321</v>
      </c>
      <c r="AD12" s="10">
        <v>3</v>
      </c>
      <c r="AE12" s="9">
        <v>0</v>
      </c>
      <c r="AF12" s="47">
        <f t="shared" ref="AF12:AF13" si="27">AE12/(AE12+AD12)*100</f>
        <v>0</v>
      </c>
      <c r="AG12" s="53">
        <v>3</v>
      </c>
      <c r="AH12" s="9">
        <v>3</v>
      </c>
      <c r="AI12" s="47">
        <f t="shared" si="23"/>
        <v>50</v>
      </c>
      <c r="AJ12" s="10"/>
      <c r="AK12" s="11"/>
      <c r="AL12" s="55"/>
      <c r="AM12" s="53">
        <v>1</v>
      </c>
      <c r="AN12" s="9">
        <v>1</v>
      </c>
      <c r="AO12" s="47">
        <f t="shared" ref="AO12:AO14" si="28">AN12/(AN12+AM12)*100</f>
        <v>50</v>
      </c>
      <c r="AP12" s="18"/>
      <c r="AQ12" s="9"/>
      <c r="AR12" s="33"/>
      <c r="AS12" s="53">
        <v>1</v>
      </c>
      <c r="AT12" s="9">
        <v>1</v>
      </c>
      <c r="AU12" s="47">
        <f t="shared" ref="AU12:AU14" si="29">AT12/(AT12+AS12)*100</f>
        <v>50</v>
      </c>
      <c r="AV12" s="8"/>
      <c r="AW12" s="9"/>
      <c r="AX12" s="55"/>
      <c r="AY12" s="60">
        <f t="shared" si="19"/>
        <v>44</v>
      </c>
      <c r="AZ12" s="29">
        <f t="shared" si="13"/>
        <v>48</v>
      </c>
      <c r="BA12" s="71">
        <f t="shared" si="14"/>
        <v>52.173913043478258</v>
      </c>
      <c r="BB12" s="28">
        <f t="shared" si="20"/>
        <v>9</v>
      </c>
      <c r="BC12" s="29">
        <f t="shared" si="15"/>
        <v>3</v>
      </c>
      <c r="BD12" s="47">
        <f t="shared" si="16"/>
        <v>25</v>
      </c>
      <c r="BE12" s="28">
        <f t="shared" si="21"/>
        <v>53</v>
      </c>
      <c r="BF12" s="29">
        <f t="shared" si="17"/>
        <v>51</v>
      </c>
      <c r="BG12" s="54">
        <f t="shared" ref="BG12:BG14" si="30">BF12/(BF12+BE12)*100</f>
        <v>49.038461538461533</v>
      </c>
    </row>
    <row r="13" spans="2:59" x14ac:dyDescent="0.25">
      <c r="B13" s="3" t="s">
        <v>22</v>
      </c>
      <c r="C13" s="8"/>
      <c r="D13" s="9"/>
      <c r="E13" s="33"/>
      <c r="F13" s="8">
        <v>1</v>
      </c>
      <c r="G13" s="9">
        <v>4</v>
      </c>
      <c r="H13" s="32">
        <f>G13/(G13+F13)*100</f>
        <v>80</v>
      </c>
      <c r="I13" s="53">
        <v>1</v>
      </c>
      <c r="J13" s="9">
        <v>10</v>
      </c>
      <c r="K13" s="32">
        <f t="shared" si="0"/>
        <v>90.909090909090907</v>
      </c>
      <c r="L13" s="11">
        <v>0</v>
      </c>
      <c r="M13" s="8">
        <v>3</v>
      </c>
      <c r="N13" s="54">
        <f t="shared" si="24"/>
        <v>100</v>
      </c>
      <c r="O13" s="10">
        <v>6</v>
      </c>
      <c r="P13" s="9">
        <v>6</v>
      </c>
      <c r="Q13" s="47">
        <f t="shared" si="2"/>
        <v>50</v>
      </c>
      <c r="R13" s="9">
        <v>11</v>
      </c>
      <c r="S13" s="11">
        <v>22</v>
      </c>
      <c r="T13" s="47">
        <f t="shared" si="25"/>
        <v>66.666666666666657</v>
      </c>
      <c r="U13" s="53">
        <v>9</v>
      </c>
      <c r="V13" s="9">
        <v>12</v>
      </c>
      <c r="W13" s="47">
        <f t="shared" si="4"/>
        <v>57.142857142857139</v>
      </c>
      <c r="X13" s="8">
        <v>17</v>
      </c>
      <c r="Y13" s="11">
        <v>23</v>
      </c>
      <c r="Z13" s="54">
        <f t="shared" si="26"/>
        <v>57.499999999999993</v>
      </c>
      <c r="AA13" s="10">
        <v>7</v>
      </c>
      <c r="AB13" s="9">
        <v>9</v>
      </c>
      <c r="AC13" s="47">
        <f t="shared" si="6"/>
        <v>56.25</v>
      </c>
      <c r="AD13" s="10">
        <v>20</v>
      </c>
      <c r="AE13" s="9">
        <v>3</v>
      </c>
      <c r="AF13" s="47">
        <f t="shared" si="27"/>
        <v>13.043478260869565</v>
      </c>
      <c r="AG13" s="53">
        <v>5</v>
      </c>
      <c r="AH13" s="9">
        <v>2</v>
      </c>
      <c r="AI13" s="47">
        <f t="shared" si="23"/>
        <v>28.571428571428569</v>
      </c>
      <c r="AJ13" s="10">
        <v>4</v>
      </c>
      <c r="AK13" s="11">
        <v>3</v>
      </c>
      <c r="AL13" s="54">
        <f t="shared" ref="AL13" si="31">AK13/(AK13+AJ13)*100</f>
        <v>42.857142857142854</v>
      </c>
      <c r="AM13" s="53">
        <v>6</v>
      </c>
      <c r="AN13" s="9">
        <v>2</v>
      </c>
      <c r="AO13" s="47">
        <f t="shared" si="28"/>
        <v>25</v>
      </c>
      <c r="AP13" s="18"/>
      <c r="AQ13" s="9"/>
      <c r="AR13" s="33"/>
      <c r="AS13" s="53">
        <v>3</v>
      </c>
      <c r="AT13" s="9">
        <v>2</v>
      </c>
      <c r="AU13" s="47">
        <f t="shared" si="29"/>
        <v>40</v>
      </c>
      <c r="AV13" s="8">
        <v>1</v>
      </c>
      <c r="AW13" s="9">
        <v>0</v>
      </c>
      <c r="AX13" s="69">
        <f t="shared" ref="AX13" si="32">AW13/(AW13+AV13)*100</f>
        <v>0</v>
      </c>
      <c r="AY13" s="60">
        <f t="shared" si="19"/>
        <v>37</v>
      </c>
      <c r="AZ13" s="29">
        <f t="shared" si="13"/>
        <v>43</v>
      </c>
      <c r="BA13" s="71">
        <f t="shared" si="14"/>
        <v>53.75</v>
      </c>
      <c r="BB13" s="28">
        <f t="shared" si="20"/>
        <v>54</v>
      </c>
      <c r="BC13" s="29">
        <f t="shared" si="15"/>
        <v>58</v>
      </c>
      <c r="BD13" s="47">
        <f t="shared" si="16"/>
        <v>51.785714285714292</v>
      </c>
      <c r="BE13" s="28">
        <f t="shared" si="21"/>
        <v>91</v>
      </c>
      <c r="BF13" s="29">
        <f t="shared" si="17"/>
        <v>101</v>
      </c>
      <c r="BG13" s="54">
        <f t="shared" si="30"/>
        <v>52.604166666666664</v>
      </c>
    </row>
    <row r="14" spans="2:59" x14ac:dyDescent="0.25">
      <c r="B14" s="3" t="s">
        <v>23</v>
      </c>
      <c r="C14" s="8"/>
      <c r="D14" s="9"/>
      <c r="E14" s="33"/>
      <c r="F14" s="8"/>
      <c r="G14" s="9"/>
      <c r="H14" s="39"/>
      <c r="I14" s="53">
        <v>2</v>
      </c>
      <c r="J14" s="9">
        <v>5</v>
      </c>
      <c r="K14" s="32">
        <f t="shared" si="0"/>
        <v>71.428571428571431</v>
      </c>
      <c r="L14" s="11"/>
      <c r="M14" s="8"/>
      <c r="N14" s="55"/>
      <c r="O14" s="10">
        <v>4</v>
      </c>
      <c r="P14" s="9">
        <v>6</v>
      </c>
      <c r="Q14" s="47">
        <f t="shared" si="2"/>
        <v>60</v>
      </c>
      <c r="R14" s="9">
        <v>1</v>
      </c>
      <c r="S14" s="11">
        <v>0</v>
      </c>
      <c r="T14" s="47">
        <f t="shared" si="25"/>
        <v>0</v>
      </c>
      <c r="U14" s="53">
        <v>6</v>
      </c>
      <c r="V14" s="9">
        <v>2</v>
      </c>
      <c r="W14" s="47">
        <f t="shared" si="4"/>
        <v>25</v>
      </c>
      <c r="X14" s="8"/>
      <c r="Y14" s="11"/>
      <c r="Z14" s="55"/>
      <c r="AA14" s="10">
        <v>7</v>
      </c>
      <c r="AB14" s="9">
        <v>3</v>
      </c>
      <c r="AC14" s="47">
        <f t="shared" si="6"/>
        <v>30</v>
      </c>
      <c r="AD14" s="10"/>
      <c r="AE14" s="9"/>
      <c r="AF14" s="33"/>
      <c r="AG14" s="53">
        <v>5</v>
      </c>
      <c r="AH14" s="9">
        <v>2</v>
      </c>
      <c r="AI14" s="47">
        <f t="shared" si="23"/>
        <v>28.571428571428569</v>
      </c>
      <c r="AJ14" s="10"/>
      <c r="AK14" s="11"/>
      <c r="AL14" s="55"/>
      <c r="AM14" s="53">
        <v>5</v>
      </c>
      <c r="AN14" s="9">
        <v>0</v>
      </c>
      <c r="AO14" s="47">
        <f t="shared" si="28"/>
        <v>0</v>
      </c>
      <c r="AP14" s="18"/>
      <c r="AQ14" s="9"/>
      <c r="AR14" s="33"/>
      <c r="AS14" s="53">
        <v>1</v>
      </c>
      <c r="AT14" s="9">
        <v>0</v>
      </c>
      <c r="AU14" s="47">
        <f t="shared" si="29"/>
        <v>0</v>
      </c>
      <c r="AV14" s="8"/>
      <c r="AW14" s="9"/>
      <c r="AX14" s="55"/>
      <c r="AY14" s="60">
        <f t="shared" si="19"/>
        <v>30</v>
      </c>
      <c r="AZ14" s="29">
        <f t="shared" si="13"/>
        <v>18</v>
      </c>
      <c r="BA14" s="71">
        <f t="shared" si="14"/>
        <v>37.5</v>
      </c>
      <c r="BB14" s="28">
        <f t="shared" si="20"/>
        <v>1</v>
      </c>
      <c r="BC14" s="29">
        <f t="shared" si="15"/>
        <v>0</v>
      </c>
      <c r="BD14" s="47">
        <f t="shared" si="16"/>
        <v>0</v>
      </c>
      <c r="BE14" s="28">
        <f t="shared" si="21"/>
        <v>31</v>
      </c>
      <c r="BF14" s="29">
        <f t="shared" si="17"/>
        <v>18</v>
      </c>
      <c r="BG14" s="54">
        <f t="shared" si="30"/>
        <v>36.734693877551024</v>
      </c>
    </row>
    <row r="15" spans="2:59" x14ac:dyDescent="0.25">
      <c r="B15" s="3" t="s">
        <v>24</v>
      </c>
      <c r="C15" s="8">
        <v>2</v>
      </c>
      <c r="D15" s="9">
        <v>2</v>
      </c>
      <c r="E15" s="32">
        <f>D15/(D15+C15)*100</f>
        <v>50</v>
      </c>
      <c r="F15" s="8"/>
      <c r="G15" s="9"/>
      <c r="H15" s="39"/>
      <c r="I15" s="53">
        <v>13</v>
      </c>
      <c r="J15" s="9">
        <v>12</v>
      </c>
      <c r="K15" s="32">
        <f t="shared" si="0"/>
        <v>48</v>
      </c>
      <c r="L15" s="11"/>
      <c r="M15" s="8"/>
      <c r="N15" s="55"/>
      <c r="O15" s="10">
        <v>10</v>
      </c>
      <c r="P15" s="9">
        <v>7</v>
      </c>
      <c r="Q15" s="47">
        <f t="shared" si="2"/>
        <v>41.17647058823529</v>
      </c>
      <c r="R15" s="9"/>
      <c r="S15" s="11"/>
      <c r="T15" s="39"/>
      <c r="U15" s="53">
        <v>5</v>
      </c>
      <c r="V15" s="9">
        <v>2</v>
      </c>
      <c r="W15" s="47">
        <f t="shared" si="4"/>
        <v>28.571428571428569</v>
      </c>
      <c r="X15" s="8"/>
      <c r="Y15" s="11"/>
      <c r="Z15" s="55"/>
      <c r="AA15" s="10">
        <v>8</v>
      </c>
      <c r="AB15" s="9">
        <v>0</v>
      </c>
      <c r="AC15" s="47">
        <f t="shared" si="6"/>
        <v>0</v>
      </c>
      <c r="AD15" s="10"/>
      <c r="AE15" s="9"/>
      <c r="AF15" s="33"/>
      <c r="AG15" s="53"/>
      <c r="AH15" s="9"/>
      <c r="AI15" s="37"/>
      <c r="AJ15" s="10"/>
      <c r="AK15" s="11"/>
      <c r="AL15" s="55"/>
      <c r="AM15" s="53"/>
      <c r="AN15" s="9"/>
      <c r="AO15" s="45"/>
      <c r="AP15" s="18"/>
      <c r="AQ15" s="9"/>
      <c r="AR15" s="33"/>
      <c r="AS15" s="53"/>
      <c r="AT15" s="9"/>
      <c r="AU15" s="37"/>
      <c r="AV15" s="8"/>
      <c r="AW15" s="9"/>
      <c r="AX15" s="55"/>
      <c r="AY15" s="60">
        <f t="shared" si="19"/>
        <v>38</v>
      </c>
      <c r="AZ15" s="29">
        <f t="shared" si="13"/>
        <v>23</v>
      </c>
      <c r="BA15" s="71">
        <f t="shared" si="14"/>
        <v>37.704918032786885</v>
      </c>
      <c r="BB15" s="28">
        <f t="shared" si="20"/>
        <v>0</v>
      </c>
      <c r="BC15" s="29">
        <f t="shared" si="15"/>
        <v>0</v>
      </c>
      <c r="BD15" s="47">
        <v>0</v>
      </c>
      <c r="BE15" s="28">
        <f t="shared" si="21"/>
        <v>38</v>
      </c>
      <c r="BF15" s="29">
        <f t="shared" si="17"/>
        <v>23</v>
      </c>
      <c r="BG15" s="54">
        <v>0</v>
      </c>
    </row>
    <row r="16" spans="2:59" x14ac:dyDescent="0.25">
      <c r="B16" s="3" t="s">
        <v>25</v>
      </c>
      <c r="C16" s="8"/>
      <c r="D16" s="9"/>
      <c r="E16" s="33"/>
      <c r="F16" s="8"/>
      <c r="G16" s="9"/>
      <c r="H16" s="39"/>
      <c r="I16" s="53">
        <v>1</v>
      </c>
      <c r="J16" s="9">
        <v>0</v>
      </c>
      <c r="K16" s="32">
        <f t="shared" si="0"/>
        <v>0</v>
      </c>
      <c r="L16" s="11"/>
      <c r="M16" s="8"/>
      <c r="N16" s="55"/>
      <c r="O16" s="10">
        <v>1</v>
      </c>
      <c r="P16" s="9">
        <v>0</v>
      </c>
      <c r="Q16" s="47">
        <f t="shared" si="2"/>
        <v>0</v>
      </c>
      <c r="R16" s="9"/>
      <c r="S16" s="11"/>
      <c r="T16" s="39"/>
      <c r="U16" s="53">
        <v>2</v>
      </c>
      <c r="V16" s="9">
        <v>4</v>
      </c>
      <c r="W16" s="47">
        <f t="shared" si="4"/>
        <v>66.666666666666657</v>
      </c>
      <c r="X16" s="8"/>
      <c r="Y16" s="11"/>
      <c r="Z16" s="55"/>
      <c r="AA16" s="10">
        <v>1</v>
      </c>
      <c r="AB16" s="9">
        <v>1</v>
      </c>
      <c r="AC16" s="47">
        <f t="shared" si="6"/>
        <v>50</v>
      </c>
      <c r="AD16" s="10"/>
      <c r="AE16" s="9"/>
      <c r="AF16" s="33"/>
      <c r="AG16" s="53">
        <v>2</v>
      </c>
      <c r="AH16" s="9">
        <v>0</v>
      </c>
      <c r="AI16" s="47">
        <f t="shared" ref="AI16:AI23" si="33">AH16/(AH16+AG16)*100</f>
        <v>0</v>
      </c>
      <c r="AJ16" s="10"/>
      <c r="AK16" s="11"/>
      <c r="AL16" s="55"/>
      <c r="AM16" s="53"/>
      <c r="AN16" s="9"/>
      <c r="AO16" s="45"/>
      <c r="AP16" s="18"/>
      <c r="AQ16" s="9"/>
      <c r="AR16" s="33"/>
      <c r="AS16" s="53"/>
      <c r="AT16" s="9"/>
      <c r="AU16" s="37"/>
      <c r="AV16" s="8"/>
      <c r="AW16" s="9"/>
      <c r="AX16" s="55"/>
      <c r="AY16" s="60">
        <f t="shared" si="19"/>
        <v>7</v>
      </c>
      <c r="AZ16" s="29">
        <f t="shared" si="13"/>
        <v>5</v>
      </c>
      <c r="BA16" s="71">
        <f t="shared" si="14"/>
        <v>41.666666666666671</v>
      </c>
      <c r="BB16" s="28">
        <f t="shared" si="20"/>
        <v>0</v>
      </c>
      <c r="BC16" s="29">
        <f t="shared" si="15"/>
        <v>0</v>
      </c>
      <c r="BD16" s="47">
        <v>0</v>
      </c>
      <c r="BE16" s="28">
        <f t="shared" si="21"/>
        <v>7</v>
      </c>
      <c r="BF16" s="29">
        <f t="shared" si="17"/>
        <v>5</v>
      </c>
      <c r="BG16" s="54">
        <v>0</v>
      </c>
    </row>
    <row r="17" spans="2:59" x14ac:dyDescent="0.25">
      <c r="B17" s="3" t="s">
        <v>26</v>
      </c>
      <c r="C17" s="8">
        <v>0</v>
      </c>
      <c r="D17" s="9">
        <v>1</v>
      </c>
      <c r="E17" s="32">
        <f>D17/(D17+C17)*100</f>
        <v>100</v>
      </c>
      <c r="F17" s="8"/>
      <c r="G17" s="9"/>
      <c r="H17" s="39"/>
      <c r="I17" s="53">
        <v>0</v>
      </c>
      <c r="J17" s="9">
        <v>1</v>
      </c>
      <c r="K17" s="32">
        <f t="shared" si="0"/>
        <v>100</v>
      </c>
      <c r="L17" s="11"/>
      <c r="M17" s="8"/>
      <c r="N17" s="55"/>
      <c r="O17" s="10">
        <v>0</v>
      </c>
      <c r="P17" s="9">
        <v>2</v>
      </c>
      <c r="Q17" s="47">
        <f t="shared" si="2"/>
        <v>100</v>
      </c>
      <c r="R17" s="9">
        <v>1</v>
      </c>
      <c r="S17" s="11">
        <v>0</v>
      </c>
      <c r="T17" s="47">
        <f t="shared" ref="T17:T28" si="34">S17/(S17+R17)*100</f>
        <v>0</v>
      </c>
      <c r="U17" s="53">
        <v>3</v>
      </c>
      <c r="V17" s="9">
        <v>0</v>
      </c>
      <c r="W17" s="47">
        <f t="shared" si="4"/>
        <v>0</v>
      </c>
      <c r="X17" s="8"/>
      <c r="Y17" s="11"/>
      <c r="Z17" s="55"/>
      <c r="AA17" s="10"/>
      <c r="AB17" s="9"/>
      <c r="AC17" s="47"/>
      <c r="AD17" s="10"/>
      <c r="AE17" s="9"/>
      <c r="AF17" s="47"/>
      <c r="AG17" s="53">
        <v>1</v>
      </c>
      <c r="AH17" s="9">
        <v>0</v>
      </c>
      <c r="AI17" s="47">
        <f t="shared" si="33"/>
        <v>0</v>
      </c>
      <c r="AJ17" s="10"/>
      <c r="AK17" s="11"/>
      <c r="AL17" s="55"/>
      <c r="AM17" s="53">
        <v>0</v>
      </c>
      <c r="AN17" s="9">
        <v>1</v>
      </c>
      <c r="AO17" s="47">
        <f t="shared" ref="AO17" si="35">AN17/(AN17+AM17)*100</f>
        <v>100</v>
      </c>
      <c r="AP17" s="18"/>
      <c r="AQ17" s="9"/>
      <c r="AR17" s="33"/>
      <c r="AS17" s="53"/>
      <c r="AT17" s="9"/>
      <c r="AU17" s="37"/>
      <c r="AV17" s="8"/>
      <c r="AW17" s="9"/>
      <c r="AX17" s="55"/>
      <c r="AY17" s="60">
        <f t="shared" si="19"/>
        <v>4</v>
      </c>
      <c r="AZ17" s="29">
        <f t="shared" si="13"/>
        <v>5</v>
      </c>
      <c r="BA17" s="71">
        <f t="shared" si="14"/>
        <v>55.555555555555557</v>
      </c>
      <c r="BB17" s="28">
        <f t="shared" si="20"/>
        <v>1</v>
      </c>
      <c r="BC17" s="29">
        <f t="shared" si="15"/>
        <v>0</v>
      </c>
      <c r="BD17" s="47">
        <f t="shared" si="16"/>
        <v>0</v>
      </c>
      <c r="BE17" s="28">
        <f t="shared" si="21"/>
        <v>5</v>
      </c>
      <c r="BF17" s="29">
        <f t="shared" si="17"/>
        <v>5</v>
      </c>
      <c r="BG17" s="54">
        <f t="shared" ref="BG17:BG29" si="36">BF17/(BF17+BE17)*100</f>
        <v>50</v>
      </c>
    </row>
    <row r="18" spans="2:59" x14ac:dyDescent="0.25">
      <c r="B18" s="3" t="s">
        <v>27</v>
      </c>
      <c r="C18" s="8"/>
      <c r="D18" s="9"/>
      <c r="E18" s="33"/>
      <c r="F18" s="8"/>
      <c r="G18" s="9"/>
      <c r="H18" s="39"/>
      <c r="I18" s="53">
        <v>4</v>
      </c>
      <c r="J18" s="9">
        <v>5</v>
      </c>
      <c r="K18" s="32">
        <f t="shared" si="0"/>
        <v>55.555555555555557</v>
      </c>
      <c r="L18" s="11">
        <v>2</v>
      </c>
      <c r="M18" s="8">
        <v>2</v>
      </c>
      <c r="N18" s="54">
        <f t="shared" ref="N18:N28" si="37">M18/(M18+L18)*100</f>
        <v>50</v>
      </c>
      <c r="O18" s="10">
        <v>6</v>
      </c>
      <c r="P18" s="9">
        <v>8</v>
      </c>
      <c r="Q18" s="47">
        <f t="shared" si="2"/>
        <v>57.142857142857139</v>
      </c>
      <c r="R18" s="9">
        <v>5</v>
      </c>
      <c r="S18" s="11">
        <v>1</v>
      </c>
      <c r="T18" s="47">
        <f t="shared" si="34"/>
        <v>16.666666666666664</v>
      </c>
      <c r="U18" s="53">
        <v>4</v>
      </c>
      <c r="V18" s="9">
        <v>4</v>
      </c>
      <c r="W18" s="47">
        <f t="shared" si="4"/>
        <v>50</v>
      </c>
      <c r="X18" s="8">
        <v>14</v>
      </c>
      <c r="Y18" s="11">
        <v>14</v>
      </c>
      <c r="Z18" s="54">
        <f t="shared" ref="Z18:Z27" si="38">Y18/(Y18+X18)*100</f>
        <v>50</v>
      </c>
      <c r="AA18" s="10">
        <v>3</v>
      </c>
      <c r="AB18" s="9">
        <v>2</v>
      </c>
      <c r="AC18" s="47">
        <f t="shared" si="6"/>
        <v>40</v>
      </c>
      <c r="AD18" s="10">
        <v>3</v>
      </c>
      <c r="AE18" s="9">
        <v>0</v>
      </c>
      <c r="AF18" s="47">
        <f t="shared" ref="AF18:AF29" si="39">AE18/(AE18+AD18)*100</f>
        <v>0</v>
      </c>
      <c r="AG18" s="53">
        <v>2</v>
      </c>
      <c r="AH18" s="9">
        <v>1</v>
      </c>
      <c r="AI18" s="47">
        <f t="shared" si="33"/>
        <v>33.333333333333329</v>
      </c>
      <c r="AJ18" s="10">
        <v>1</v>
      </c>
      <c r="AK18" s="11">
        <v>2</v>
      </c>
      <c r="AL18" s="54">
        <f t="shared" ref="AL18:AL28" si="40">AK18/(AK18+AJ18)*100</f>
        <v>66.666666666666657</v>
      </c>
      <c r="AM18" s="53"/>
      <c r="AN18" s="9"/>
      <c r="AO18" s="45"/>
      <c r="AP18" s="18"/>
      <c r="AQ18" s="9"/>
      <c r="AR18" s="33"/>
      <c r="AS18" s="53">
        <v>1</v>
      </c>
      <c r="AT18" s="9">
        <v>1</v>
      </c>
      <c r="AU18" s="47">
        <f t="shared" ref="AU18:AU22" si="41">AT18/(AT18+AS18)*100</f>
        <v>50</v>
      </c>
      <c r="AV18" s="8"/>
      <c r="AW18" s="9"/>
      <c r="AX18" s="55"/>
      <c r="AY18" s="60">
        <f t="shared" si="19"/>
        <v>20</v>
      </c>
      <c r="AZ18" s="29">
        <f t="shared" si="13"/>
        <v>21</v>
      </c>
      <c r="BA18" s="71">
        <f t="shared" si="14"/>
        <v>51.219512195121951</v>
      </c>
      <c r="BB18" s="28">
        <f t="shared" si="20"/>
        <v>25</v>
      </c>
      <c r="BC18" s="29">
        <f t="shared" si="15"/>
        <v>19</v>
      </c>
      <c r="BD18" s="47">
        <f t="shared" si="16"/>
        <v>43.18181818181818</v>
      </c>
      <c r="BE18" s="28">
        <f t="shared" si="21"/>
        <v>45</v>
      </c>
      <c r="BF18" s="29">
        <f t="shared" si="17"/>
        <v>40</v>
      </c>
      <c r="BG18" s="54">
        <f t="shared" si="36"/>
        <v>47.058823529411761</v>
      </c>
    </row>
    <row r="19" spans="2:59" x14ac:dyDescent="0.25">
      <c r="B19" s="3" t="s">
        <v>28</v>
      </c>
      <c r="C19" s="8">
        <v>4</v>
      </c>
      <c r="D19" s="9">
        <v>15</v>
      </c>
      <c r="E19" s="32">
        <f>D19/(D19+C19)*100</f>
        <v>78.94736842105263</v>
      </c>
      <c r="F19" s="8">
        <v>1</v>
      </c>
      <c r="G19" s="9">
        <v>3</v>
      </c>
      <c r="H19" s="32">
        <f>G19/(G19+F19)*100</f>
        <v>75</v>
      </c>
      <c r="I19" s="53">
        <v>188</v>
      </c>
      <c r="J19" s="9">
        <v>297</v>
      </c>
      <c r="K19" s="32">
        <f t="shared" si="0"/>
        <v>61.237113402061858</v>
      </c>
      <c r="L19" s="11">
        <v>234</v>
      </c>
      <c r="M19" s="8">
        <v>213</v>
      </c>
      <c r="N19" s="54">
        <f t="shared" si="37"/>
        <v>47.651006711409394</v>
      </c>
      <c r="O19" s="10">
        <v>408</v>
      </c>
      <c r="P19" s="9">
        <v>454</v>
      </c>
      <c r="Q19" s="47">
        <f t="shared" si="2"/>
        <v>52.668213457076561</v>
      </c>
      <c r="R19" s="9">
        <v>981</v>
      </c>
      <c r="S19" s="11">
        <v>495</v>
      </c>
      <c r="T19" s="47">
        <f t="shared" si="34"/>
        <v>33.536585365853661</v>
      </c>
      <c r="U19" s="53">
        <v>405</v>
      </c>
      <c r="V19" s="9">
        <v>279</v>
      </c>
      <c r="W19" s="47">
        <f t="shared" si="4"/>
        <v>40.789473684210527</v>
      </c>
      <c r="X19" s="8">
        <v>644</v>
      </c>
      <c r="Y19" s="11">
        <v>293</v>
      </c>
      <c r="Z19" s="54">
        <f t="shared" si="38"/>
        <v>31.270010672358588</v>
      </c>
      <c r="AA19" s="10">
        <v>203</v>
      </c>
      <c r="AB19" s="9">
        <v>91</v>
      </c>
      <c r="AC19" s="47">
        <f t="shared" si="6"/>
        <v>30.952380952380953</v>
      </c>
      <c r="AD19" s="10">
        <v>318</v>
      </c>
      <c r="AE19" s="9">
        <v>91</v>
      </c>
      <c r="AF19" s="47">
        <f t="shared" si="39"/>
        <v>22.249388753056234</v>
      </c>
      <c r="AG19" s="53">
        <v>48</v>
      </c>
      <c r="AH19" s="9">
        <v>33</v>
      </c>
      <c r="AI19" s="47">
        <f t="shared" si="33"/>
        <v>40.74074074074074</v>
      </c>
      <c r="AJ19" s="10">
        <v>97</v>
      </c>
      <c r="AK19" s="11">
        <v>30</v>
      </c>
      <c r="AL19" s="54">
        <f t="shared" si="40"/>
        <v>23.622047244094489</v>
      </c>
      <c r="AM19" s="53">
        <v>22</v>
      </c>
      <c r="AN19" s="9">
        <v>16</v>
      </c>
      <c r="AO19" s="47">
        <f t="shared" ref="AO19:AO22" si="42">AN19/(AN19+AM19)*100</f>
        <v>42.105263157894733</v>
      </c>
      <c r="AP19" s="18">
        <v>37</v>
      </c>
      <c r="AQ19" s="9">
        <v>5</v>
      </c>
      <c r="AR19" s="47">
        <f t="shared" ref="AR19" si="43">AQ19/(AQ19+AP19)*100</f>
        <v>11.904761904761903</v>
      </c>
      <c r="AS19" s="53">
        <v>22</v>
      </c>
      <c r="AT19" s="9">
        <v>7</v>
      </c>
      <c r="AU19" s="47">
        <f t="shared" si="41"/>
        <v>24.137931034482758</v>
      </c>
      <c r="AV19" s="8">
        <v>30</v>
      </c>
      <c r="AW19" s="9">
        <v>6</v>
      </c>
      <c r="AX19" s="69">
        <f t="shared" ref="AX19" si="44">AW19/(AW19+AV19)*100</f>
        <v>16.666666666666664</v>
      </c>
      <c r="AY19" s="60">
        <f t="shared" si="19"/>
        <v>1300</v>
      </c>
      <c r="AZ19" s="29">
        <f t="shared" si="13"/>
        <v>1192</v>
      </c>
      <c r="BA19" s="71">
        <f t="shared" si="14"/>
        <v>47.833065810593901</v>
      </c>
      <c r="BB19" s="28">
        <f t="shared" si="20"/>
        <v>2342</v>
      </c>
      <c r="BC19" s="29">
        <f t="shared" si="15"/>
        <v>1136</v>
      </c>
      <c r="BD19" s="47">
        <f t="shared" si="16"/>
        <v>32.66244968372628</v>
      </c>
      <c r="BE19" s="28">
        <f t="shared" si="21"/>
        <v>3642</v>
      </c>
      <c r="BF19" s="29">
        <f t="shared" si="17"/>
        <v>2328</v>
      </c>
      <c r="BG19" s="54">
        <f t="shared" si="36"/>
        <v>38.994974874371856</v>
      </c>
    </row>
    <row r="20" spans="2:59" x14ac:dyDescent="0.25">
      <c r="B20" s="3" t="s">
        <v>50</v>
      </c>
      <c r="C20" s="8">
        <v>0</v>
      </c>
      <c r="D20" s="9">
        <v>2</v>
      </c>
      <c r="E20" s="32">
        <f>D20/(D20+C20)*100</f>
        <v>100</v>
      </c>
      <c r="F20" s="8"/>
      <c r="G20" s="9"/>
      <c r="H20" s="39"/>
      <c r="I20" s="53">
        <v>3</v>
      </c>
      <c r="J20" s="9">
        <v>10</v>
      </c>
      <c r="K20" s="32">
        <f t="shared" si="0"/>
        <v>76.923076923076934</v>
      </c>
      <c r="L20" s="11">
        <v>1</v>
      </c>
      <c r="M20" s="8">
        <v>12</v>
      </c>
      <c r="N20" s="54">
        <f t="shared" si="37"/>
        <v>92.307692307692307</v>
      </c>
      <c r="O20" s="10">
        <v>7</v>
      </c>
      <c r="P20" s="9">
        <v>25</v>
      </c>
      <c r="Q20" s="47">
        <f t="shared" si="2"/>
        <v>78.125</v>
      </c>
      <c r="R20" s="9">
        <v>4</v>
      </c>
      <c r="S20" s="11">
        <v>10</v>
      </c>
      <c r="T20" s="47">
        <f t="shared" si="34"/>
        <v>71.428571428571431</v>
      </c>
      <c r="U20" s="53">
        <v>7</v>
      </c>
      <c r="V20" s="9">
        <v>17</v>
      </c>
      <c r="W20" s="47">
        <f t="shared" si="4"/>
        <v>70.833333333333343</v>
      </c>
      <c r="X20" s="8">
        <v>7</v>
      </c>
      <c r="Y20" s="11">
        <v>23</v>
      </c>
      <c r="Z20" s="54">
        <f t="shared" si="38"/>
        <v>76.666666666666671</v>
      </c>
      <c r="AA20" s="10">
        <v>4</v>
      </c>
      <c r="AB20" s="9">
        <v>14</v>
      </c>
      <c r="AC20" s="47">
        <f t="shared" si="6"/>
        <v>77.777777777777786</v>
      </c>
      <c r="AD20" s="10">
        <v>6</v>
      </c>
      <c r="AE20" s="9">
        <v>29</v>
      </c>
      <c r="AF20" s="47">
        <f t="shared" si="39"/>
        <v>82.857142857142861</v>
      </c>
      <c r="AG20" s="53">
        <v>2</v>
      </c>
      <c r="AH20" s="9">
        <v>2</v>
      </c>
      <c r="AI20" s="47">
        <f t="shared" si="33"/>
        <v>50</v>
      </c>
      <c r="AJ20" s="10">
        <v>0</v>
      </c>
      <c r="AK20" s="11">
        <v>5</v>
      </c>
      <c r="AL20" s="54">
        <f t="shared" si="40"/>
        <v>100</v>
      </c>
      <c r="AM20" s="53">
        <v>0</v>
      </c>
      <c r="AN20" s="9">
        <v>1</v>
      </c>
      <c r="AO20" s="47">
        <f t="shared" si="42"/>
        <v>100</v>
      </c>
      <c r="AP20" s="18"/>
      <c r="AQ20" s="9"/>
      <c r="AR20" s="33"/>
      <c r="AS20" s="53">
        <v>0</v>
      </c>
      <c r="AT20" s="9">
        <v>1</v>
      </c>
      <c r="AU20" s="47">
        <f t="shared" si="41"/>
        <v>100</v>
      </c>
      <c r="AV20" s="8"/>
      <c r="AW20" s="9"/>
      <c r="AX20" s="55"/>
      <c r="AY20" s="60">
        <f t="shared" si="19"/>
        <v>23</v>
      </c>
      <c r="AZ20" s="29">
        <f t="shared" si="13"/>
        <v>72</v>
      </c>
      <c r="BA20" s="71">
        <f t="shared" si="14"/>
        <v>75.789473684210535</v>
      </c>
      <c r="BB20" s="28">
        <f t="shared" si="20"/>
        <v>18</v>
      </c>
      <c r="BC20" s="29">
        <f t="shared" si="15"/>
        <v>79</v>
      </c>
      <c r="BD20" s="47">
        <f t="shared" si="16"/>
        <v>81.44329896907216</v>
      </c>
      <c r="BE20" s="28">
        <f t="shared" si="21"/>
        <v>41</v>
      </c>
      <c r="BF20" s="29">
        <f t="shared" si="17"/>
        <v>151</v>
      </c>
      <c r="BG20" s="54">
        <f t="shared" si="36"/>
        <v>78.645833333333343</v>
      </c>
    </row>
    <row r="21" spans="2:59" x14ac:dyDescent="0.25">
      <c r="B21" s="3" t="s">
        <v>29</v>
      </c>
      <c r="C21" s="8"/>
      <c r="D21" s="9"/>
      <c r="E21" s="33"/>
      <c r="F21" s="8"/>
      <c r="G21" s="9"/>
      <c r="H21" s="39"/>
      <c r="I21" s="53"/>
      <c r="J21" s="9"/>
      <c r="K21" s="32"/>
      <c r="L21" s="11">
        <v>3</v>
      </c>
      <c r="M21" s="8">
        <v>3</v>
      </c>
      <c r="N21" s="54">
        <f t="shared" si="37"/>
        <v>50</v>
      </c>
      <c r="O21" s="10">
        <v>3</v>
      </c>
      <c r="P21" s="9">
        <v>5</v>
      </c>
      <c r="Q21" s="47">
        <f t="shared" si="2"/>
        <v>62.5</v>
      </c>
      <c r="R21" s="9">
        <v>1</v>
      </c>
      <c r="S21" s="11">
        <v>2</v>
      </c>
      <c r="T21" s="47">
        <f t="shared" si="34"/>
        <v>66.666666666666657</v>
      </c>
      <c r="U21" s="53">
        <v>5</v>
      </c>
      <c r="V21" s="9">
        <v>2</v>
      </c>
      <c r="W21" s="47">
        <f t="shared" si="4"/>
        <v>28.571428571428569</v>
      </c>
      <c r="X21" s="8">
        <v>7</v>
      </c>
      <c r="Y21" s="11">
        <v>17</v>
      </c>
      <c r="Z21" s="54">
        <f t="shared" si="38"/>
        <v>70.833333333333343</v>
      </c>
      <c r="AA21" s="10">
        <v>1</v>
      </c>
      <c r="AB21" s="9">
        <v>7</v>
      </c>
      <c r="AC21" s="47">
        <f t="shared" si="6"/>
        <v>87.5</v>
      </c>
      <c r="AD21" s="10">
        <v>11</v>
      </c>
      <c r="AE21" s="9">
        <v>13</v>
      </c>
      <c r="AF21" s="47">
        <f t="shared" si="39"/>
        <v>54.166666666666664</v>
      </c>
      <c r="AG21" s="53">
        <v>7</v>
      </c>
      <c r="AH21" s="9">
        <v>2</v>
      </c>
      <c r="AI21" s="47">
        <f t="shared" si="33"/>
        <v>22.222222222222221</v>
      </c>
      <c r="AJ21" s="10">
        <v>9</v>
      </c>
      <c r="AK21" s="11">
        <v>0</v>
      </c>
      <c r="AL21" s="54">
        <f t="shared" si="40"/>
        <v>0</v>
      </c>
      <c r="AM21" s="53">
        <v>0</v>
      </c>
      <c r="AN21" s="9">
        <v>2</v>
      </c>
      <c r="AO21" s="47">
        <f t="shared" si="42"/>
        <v>100</v>
      </c>
      <c r="AP21" s="18">
        <v>1</v>
      </c>
      <c r="AQ21" s="9">
        <v>0</v>
      </c>
      <c r="AR21" s="47">
        <f t="shared" ref="AR21:AR22" si="45">AQ21/(AQ21+AP21)*100</f>
        <v>0</v>
      </c>
      <c r="AS21" s="53">
        <v>1</v>
      </c>
      <c r="AT21" s="9">
        <v>0</v>
      </c>
      <c r="AU21" s="47">
        <f t="shared" si="41"/>
        <v>0</v>
      </c>
      <c r="AV21" s="8"/>
      <c r="AW21" s="9"/>
      <c r="AX21" s="55"/>
      <c r="AY21" s="60">
        <f t="shared" si="19"/>
        <v>17</v>
      </c>
      <c r="AZ21" s="29">
        <f t="shared" si="13"/>
        <v>18</v>
      </c>
      <c r="BA21" s="71">
        <f t="shared" si="14"/>
        <v>51.428571428571423</v>
      </c>
      <c r="BB21" s="28">
        <f t="shared" si="20"/>
        <v>32</v>
      </c>
      <c r="BC21" s="29">
        <f t="shared" si="15"/>
        <v>35</v>
      </c>
      <c r="BD21" s="47">
        <f t="shared" si="16"/>
        <v>52.238805970149251</v>
      </c>
      <c r="BE21" s="28">
        <f t="shared" si="21"/>
        <v>49</v>
      </c>
      <c r="BF21" s="29">
        <f t="shared" si="17"/>
        <v>53</v>
      </c>
      <c r="BG21" s="54">
        <f t="shared" si="36"/>
        <v>51.960784313725497</v>
      </c>
    </row>
    <row r="22" spans="2:59" x14ac:dyDescent="0.25">
      <c r="B22" s="3" t="s">
        <v>30</v>
      </c>
      <c r="C22" s="8">
        <v>2</v>
      </c>
      <c r="D22" s="9">
        <v>0</v>
      </c>
      <c r="E22" s="32">
        <f>D22/(D22+C22)*100</f>
        <v>0</v>
      </c>
      <c r="F22" s="8">
        <v>0</v>
      </c>
      <c r="G22" s="9">
        <v>1</v>
      </c>
      <c r="H22" s="32">
        <f t="shared" ref="H22:H25" si="46">G22/(G22+F22)*100</f>
        <v>100</v>
      </c>
      <c r="I22" s="53">
        <v>15</v>
      </c>
      <c r="J22" s="9">
        <v>24</v>
      </c>
      <c r="K22" s="32">
        <f t="shared" si="0"/>
        <v>61.53846153846154</v>
      </c>
      <c r="L22" s="11">
        <v>33</v>
      </c>
      <c r="M22" s="8">
        <v>46</v>
      </c>
      <c r="N22" s="54">
        <f t="shared" si="37"/>
        <v>58.22784810126582</v>
      </c>
      <c r="O22" s="10">
        <v>20</v>
      </c>
      <c r="P22" s="9">
        <v>41</v>
      </c>
      <c r="Q22" s="47">
        <f t="shared" si="2"/>
        <v>67.213114754098356</v>
      </c>
      <c r="R22" s="9">
        <v>129</v>
      </c>
      <c r="S22" s="11">
        <v>112</v>
      </c>
      <c r="T22" s="47">
        <f t="shared" si="34"/>
        <v>46.473029045643152</v>
      </c>
      <c r="U22" s="53">
        <v>37</v>
      </c>
      <c r="V22" s="9">
        <v>33</v>
      </c>
      <c r="W22" s="47">
        <f t="shared" si="4"/>
        <v>47.142857142857139</v>
      </c>
      <c r="X22" s="8">
        <v>161</v>
      </c>
      <c r="Y22" s="11">
        <v>97</v>
      </c>
      <c r="Z22" s="54">
        <f t="shared" si="38"/>
        <v>37.596899224806201</v>
      </c>
      <c r="AA22" s="10">
        <v>22</v>
      </c>
      <c r="AB22" s="9">
        <v>30</v>
      </c>
      <c r="AC22" s="47">
        <f t="shared" si="6"/>
        <v>57.692307692307686</v>
      </c>
      <c r="AD22" s="10">
        <v>113</v>
      </c>
      <c r="AE22" s="9">
        <v>57</v>
      </c>
      <c r="AF22" s="47">
        <f t="shared" si="39"/>
        <v>33.529411764705877</v>
      </c>
      <c r="AG22" s="53">
        <v>9</v>
      </c>
      <c r="AH22" s="9">
        <v>11</v>
      </c>
      <c r="AI22" s="47">
        <f t="shared" si="33"/>
        <v>55.000000000000007</v>
      </c>
      <c r="AJ22" s="10">
        <v>43</v>
      </c>
      <c r="AK22" s="11">
        <v>22</v>
      </c>
      <c r="AL22" s="54">
        <f t="shared" si="40"/>
        <v>33.846153846153847</v>
      </c>
      <c r="AM22" s="53">
        <v>5</v>
      </c>
      <c r="AN22" s="9">
        <v>2</v>
      </c>
      <c r="AO22" s="47">
        <f t="shared" si="42"/>
        <v>28.571428571428569</v>
      </c>
      <c r="AP22" s="18">
        <v>16</v>
      </c>
      <c r="AQ22" s="9">
        <v>5</v>
      </c>
      <c r="AR22" s="47">
        <f t="shared" si="45"/>
        <v>23.809523809523807</v>
      </c>
      <c r="AS22" s="53">
        <v>3</v>
      </c>
      <c r="AT22" s="9">
        <v>2</v>
      </c>
      <c r="AU22" s="47">
        <f t="shared" si="41"/>
        <v>40</v>
      </c>
      <c r="AV22" s="8"/>
      <c r="AW22" s="9"/>
      <c r="AX22" s="55"/>
      <c r="AY22" s="60">
        <f t="shared" si="19"/>
        <v>113</v>
      </c>
      <c r="AZ22" s="29">
        <f t="shared" si="13"/>
        <v>143</v>
      </c>
      <c r="BA22" s="71">
        <f t="shared" si="14"/>
        <v>55.859375</v>
      </c>
      <c r="BB22" s="28">
        <f t="shared" si="20"/>
        <v>495</v>
      </c>
      <c r="BC22" s="29">
        <f t="shared" si="15"/>
        <v>340</v>
      </c>
      <c r="BD22" s="47">
        <f t="shared" si="16"/>
        <v>40.718562874251496</v>
      </c>
      <c r="BE22" s="28">
        <f t="shared" si="21"/>
        <v>608</v>
      </c>
      <c r="BF22" s="29">
        <f t="shared" si="17"/>
        <v>483</v>
      </c>
      <c r="BG22" s="54">
        <f t="shared" si="36"/>
        <v>44.271310724106321</v>
      </c>
    </row>
    <row r="23" spans="2:59" x14ac:dyDescent="0.25">
      <c r="B23" s="3" t="s">
        <v>31</v>
      </c>
      <c r="C23" s="8">
        <v>3</v>
      </c>
      <c r="D23" s="9">
        <v>10</v>
      </c>
      <c r="E23" s="32">
        <f>D23/(D23+C23)*100</f>
        <v>76.923076923076934</v>
      </c>
      <c r="F23" s="8">
        <v>9</v>
      </c>
      <c r="G23" s="9">
        <v>1</v>
      </c>
      <c r="H23" s="32">
        <f t="shared" si="46"/>
        <v>10</v>
      </c>
      <c r="I23" s="53">
        <v>15</v>
      </c>
      <c r="J23" s="9">
        <v>26</v>
      </c>
      <c r="K23" s="32">
        <f t="shared" si="0"/>
        <v>63.414634146341463</v>
      </c>
      <c r="L23" s="11">
        <v>22</v>
      </c>
      <c r="M23" s="8">
        <v>12</v>
      </c>
      <c r="N23" s="54">
        <f t="shared" si="37"/>
        <v>35.294117647058826</v>
      </c>
      <c r="O23" s="10">
        <v>20</v>
      </c>
      <c r="P23" s="9">
        <v>21</v>
      </c>
      <c r="Q23" s="47">
        <f t="shared" si="2"/>
        <v>51.219512195121951</v>
      </c>
      <c r="R23" s="9">
        <v>28</v>
      </c>
      <c r="S23" s="11">
        <v>15</v>
      </c>
      <c r="T23" s="47">
        <f t="shared" si="34"/>
        <v>34.883720930232556</v>
      </c>
      <c r="U23" s="53">
        <v>18</v>
      </c>
      <c r="V23" s="9">
        <v>10</v>
      </c>
      <c r="W23" s="47">
        <f t="shared" si="4"/>
        <v>35.714285714285715</v>
      </c>
      <c r="X23" s="8">
        <v>20</v>
      </c>
      <c r="Y23" s="11">
        <v>16</v>
      </c>
      <c r="Z23" s="54">
        <f t="shared" si="38"/>
        <v>44.444444444444443</v>
      </c>
      <c r="AA23" s="10">
        <v>12</v>
      </c>
      <c r="AB23" s="9">
        <v>2</v>
      </c>
      <c r="AC23" s="47">
        <f t="shared" si="6"/>
        <v>14.285714285714285</v>
      </c>
      <c r="AD23" s="10">
        <v>8</v>
      </c>
      <c r="AE23" s="9">
        <v>2</v>
      </c>
      <c r="AF23" s="47">
        <f t="shared" si="39"/>
        <v>20</v>
      </c>
      <c r="AG23" s="53">
        <v>1</v>
      </c>
      <c r="AH23" s="9">
        <v>4</v>
      </c>
      <c r="AI23" s="47">
        <f t="shared" si="33"/>
        <v>80</v>
      </c>
      <c r="AJ23" s="10">
        <v>5</v>
      </c>
      <c r="AK23" s="11">
        <v>2</v>
      </c>
      <c r="AL23" s="54">
        <f t="shared" si="40"/>
        <v>28.571428571428569</v>
      </c>
      <c r="AM23" s="53"/>
      <c r="AN23" s="9"/>
      <c r="AO23" s="45"/>
      <c r="AP23" s="18"/>
      <c r="AQ23" s="9"/>
      <c r="AR23" s="33"/>
      <c r="AS23" s="53"/>
      <c r="AT23" s="9"/>
      <c r="AU23" s="37"/>
      <c r="AV23" s="8"/>
      <c r="AW23" s="9"/>
      <c r="AX23" s="55"/>
      <c r="AY23" s="60">
        <f t="shared" si="19"/>
        <v>69</v>
      </c>
      <c r="AZ23" s="29">
        <f t="shared" si="13"/>
        <v>73</v>
      </c>
      <c r="BA23" s="71">
        <f t="shared" si="14"/>
        <v>51.408450704225352</v>
      </c>
      <c r="BB23" s="28">
        <f t="shared" si="20"/>
        <v>92</v>
      </c>
      <c r="BC23" s="29">
        <f t="shared" si="15"/>
        <v>48</v>
      </c>
      <c r="BD23" s="47">
        <f t="shared" si="16"/>
        <v>34.285714285714285</v>
      </c>
      <c r="BE23" s="28">
        <f t="shared" si="21"/>
        <v>161</v>
      </c>
      <c r="BF23" s="29">
        <f t="shared" si="17"/>
        <v>121</v>
      </c>
      <c r="BG23" s="54">
        <f t="shared" si="36"/>
        <v>42.907801418439718</v>
      </c>
    </row>
    <row r="24" spans="2:59" x14ac:dyDescent="0.25">
      <c r="B24" s="3" t="s">
        <v>32</v>
      </c>
      <c r="C24" s="8"/>
      <c r="D24" s="9"/>
      <c r="E24" s="33"/>
      <c r="F24" s="8">
        <v>1</v>
      </c>
      <c r="G24" s="9">
        <v>0</v>
      </c>
      <c r="H24" s="32">
        <f t="shared" si="46"/>
        <v>0</v>
      </c>
      <c r="I24" s="53"/>
      <c r="J24" s="9"/>
      <c r="K24" s="32"/>
      <c r="L24" s="11">
        <v>38</v>
      </c>
      <c r="M24" s="8">
        <v>28</v>
      </c>
      <c r="N24" s="54">
        <f t="shared" si="37"/>
        <v>42.424242424242422</v>
      </c>
      <c r="O24" s="10"/>
      <c r="P24" s="9"/>
      <c r="Q24" s="37"/>
      <c r="R24" s="9">
        <v>21</v>
      </c>
      <c r="S24" s="11">
        <v>22</v>
      </c>
      <c r="T24" s="47">
        <f t="shared" si="34"/>
        <v>51.162790697674424</v>
      </c>
      <c r="U24" s="53"/>
      <c r="V24" s="9"/>
      <c r="W24" s="39"/>
      <c r="X24" s="8">
        <v>16</v>
      </c>
      <c r="Y24" s="11">
        <v>9</v>
      </c>
      <c r="Z24" s="54">
        <f t="shared" si="38"/>
        <v>36</v>
      </c>
      <c r="AA24" s="10"/>
      <c r="AB24" s="9"/>
      <c r="AC24" s="37"/>
      <c r="AD24" s="10">
        <v>3</v>
      </c>
      <c r="AE24" s="9">
        <v>2</v>
      </c>
      <c r="AF24" s="47">
        <f t="shared" si="39"/>
        <v>40</v>
      </c>
      <c r="AG24" s="53"/>
      <c r="AH24" s="9"/>
      <c r="AI24" s="37"/>
      <c r="AJ24" s="10">
        <v>2</v>
      </c>
      <c r="AK24" s="11">
        <v>1</v>
      </c>
      <c r="AL24" s="54">
        <f t="shared" si="40"/>
        <v>33.333333333333329</v>
      </c>
      <c r="AM24" s="53"/>
      <c r="AN24" s="9"/>
      <c r="AO24" s="45"/>
      <c r="AP24" s="18"/>
      <c r="AQ24" s="9"/>
      <c r="AR24" s="33"/>
      <c r="AS24" s="53"/>
      <c r="AT24" s="9"/>
      <c r="AU24" s="37"/>
      <c r="AV24" s="8"/>
      <c r="AW24" s="9"/>
      <c r="AX24" s="55"/>
      <c r="AY24" s="60">
        <f t="shared" si="19"/>
        <v>0</v>
      </c>
      <c r="AZ24" s="29">
        <f t="shared" si="13"/>
        <v>0</v>
      </c>
      <c r="BA24" s="71">
        <v>0</v>
      </c>
      <c r="BB24" s="28">
        <f t="shared" si="20"/>
        <v>81</v>
      </c>
      <c r="BC24" s="29">
        <f t="shared" si="15"/>
        <v>62</v>
      </c>
      <c r="BD24" s="47">
        <f t="shared" si="16"/>
        <v>43.356643356643353</v>
      </c>
      <c r="BE24" s="28">
        <f t="shared" si="21"/>
        <v>81</v>
      </c>
      <c r="BF24" s="29">
        <f t="shared" si="17"/>
        <v>62</v>
      </c>
      <c r="BG24" s="54">
        <v>0</v>
      </c>
    </row>
    <row r="25" spans="2:59" x14ac:dyDescent="0.25">
      <c r="B25" s="3" t="s">
        <v>33</v>
      </c>
      <c r="C25" s="8"/>
      <c r="D25" s="9"/>
      <c r="E25" s="33"/>
      <c r="F25" s="8">
        <v>1</v>
      </c>
      <c r="G25" s="9">
        <v>0</v>
      </c>
      <c r="H25" s="32">
        <f t="shared" si="46"/>
        <v>0</v>
      </c>
      <c r="I25" s="53">
        <v>4</v>
      </c>
      <c r="J25" s="9">
        <v>9</v>
      </c>
      <c r="K25" s="32">
        <f t="shared" si="0"/>
        <v>69.230769230769226</v>
      </c>
      <c r="L25" s="11">
        <v>3</v>
      </c>
      <c r="M25" s="8">
        <v>12</v>
      </c>
      <c r="N25" s="54">
        <f t="shared" si="37"/>
        <v>80</v>
      </c>
      <c r="O25" s="10">
        <v>8</v>
      </c>
      <c r="P25" s="9">
        <v>14</v>
      </c>
      <c r="Q25" s="47">
        <f t="shared" ref="Q25:Q32" si="47">P25/(P25+O25)*100</f>
        <v>63.636363636363633</v>
      </c>
      <c r="R25" s="9">
        <v>14</v>
      </c>
      <c r="S25" s="11">
        <v>16</v>
      </c>
      <c r="T25" s="47">
        <f t="shared" si="34"/>
        <v>53.333333333333336</v>
      </c>
      <c r="U25" s="53">
        <v>12</v>
      </c>
      <c r="V25" s="9">
        <v>11</v>
      </c>
      <c r="W25" s="47">
        <f t="shared" ref="W25:W32" si="48">V25/(V25+U25)*100</f>
        <v>47.826086956521742</v>
      </c>
      <c r="X25" s="8">
        <v>25</v>
      </c>
      <c r="Y25" s="11">
        <v>21</v>
      </c>
      <c r="Z25" s="54">
        <f t="shared" si="38"/>
        <v>45.652173913043477</v>
      </c>
      <c r="AA25" s="10">
        <v>6</v>
      </c>
      <c r="AB25" s="9">
        <v>10</v>
      </c>
      <c r="AC25" s="47">
        <f t="shared" ref="AC25:AC32" si="49">AB25/(AB25+AA25)*100</f>
        <v>62.5</v>
      </c>
      <c r="AD25" s="10">
        <v>26</v>
      </c>
      <c r="AE25" s="9">
        <v>14</v>
      </c>
      <c r="AF25" s="47">
        <f t="shared" si="39"/>
        <v>35</v>
      </c>
      <c r="AG25" s="53">
        <v>3</v>
      </c>
      <c r="AH25" s="9">
        <v>8</v>
      </c>
      <c r="AI25" s="47">
        <f t="shared" ref="AI25:AI32" si="50">AH25/(AH25+AG25)*100</f>
        <v>72.727272727272734</v>
      </c>
      <c r="AJ25" s="10">
        <v>7</v>
      </c>
      <c r="AK25" s="11">
        <v>8</v>
      </c>
      <c r="AL25" s="54">
        <f t="shared" si="40"/>
        <v>53.333333333333336</v>
      </c>
      <c r="AM25" s="53">
        <v>4</v>
      </c>
      <c r="AN25" s="9">
        <v>2</v>
      </c>
      <c r="AO25" s="47">
        <f t="shared" ref="AO25:AO28" si="51">AN25/(AN25+AM25)*100</f>
        <v>33.333333333333329</v>
      </c>
      <c r="AP25" s="18">
        <v>2</v>
      </c>
      <c r="AQ25" s="9">
        <v>1</v>
      </c>
      <c r="AR25" s="47">
        <f t="shared" ref="AR25:AR27" si="52">AQ25/(AQ25+AP25)*100</f>
        <v>33.333333333333329</v>
      </c>
      <c r="AS25" s="53">
        <v>0</v>
      </c>
      <c r="AT25" s="9">
        <v>2</v>
      </c>
      <c r="AU25" s="47">
        <f t="shared" ref="AU25:AU30" si="53">AT25/(AT25+AS25)*100</f>
        <v>100</v>
      </c>
      <c r="AV25" s="8"/>
      <c r="AW25" s="9"/>
      <c r="AX25" s="55"/>
      <c r="AY25" s="60">
        <f t="shared" si="19"/>
        <v>37</v>
      </c>
      <c r="AZ25" s="29">
        <f t="shared" si="13"/>
        <v>56</v>
      </c>
      <c r="BA25" s="71">
        <f t="shared" si="14"/>
        <v>60.215053763440864</v>
      </c>
      <c r="BB25" s="28">
        <f t="shared" si="20"/>
        <v>78</v>
      </c>
      <c r="BC25" s="29">
        <f t="shared" si="15"/>
        <v>72</v>
      </c>
      <c r="BD25" s="47">
        <f t="shared" si="16"/>
        <v>48</v>
      </c>
      <c r="BE25" s="28">
        <f t="shared" si="21"/>
        <v>115</v>
      </c>
      <c r="BF25" s="29">
        <f t="shared" si="17"/>
        <v>128</v>
      </c>
      <c r="BG25" s="54">
        <f t="shared" si="36"/>
        <v>52.674897119341566</v>
      </c>
    </row>
    <row r="26" spans="2:59" x14ac:dyDescent="0.25">
      <c r="B26" s="3" t="s">
        <v>34</v>
      </c>
      <c r="C26" s="8"/>
      <c r="D26" s="9"/>
      <c r="E26" s="33"/>
      <c r="F26" s="8"/>
      <c r="G26" s="9"/>
      <c r="H26" s="39"/>
      <c r="I26" s="53">
        <v>0</v>
      </c>
      <c r="J26" s="9">
        <v>2</v>
      </c>
      <c r="K26" s="32">
        <f t="shared" si="0"/>
        <v>100</v>
      </c>
      <c r="L26" s="11">
        <v>52</v>
      </c>
      <c r="M26" s="8">
        <v>53</v>
      </c>
      <c r="N26" s="54">
        <f t="shared" si="37"/>
        <v>50.476190476190474</v>
      </c>
      <c r="O26" s="10">
        <v>9</v>
      </c>
      <c r="P26" s="9">
        <v>9</v>
      </c>
      <c r="Q26" s="47">
        <f t="shared" si="47"/>
        <v>50</v>
      </c>
      <c r="R26" s="9">
        <v>113</v>
      </c>
      <c r="S26" s="11">
        <v>73</v>
      </c>
      <c r="T26" s="47">
        <f t="shared" si="34"/>
        <v>39.247311827956985</v>
      </c>
      <c r="U26" s="53">
        <v>7</v>
      </c>
      <c r="V26" s="9">
        <v>6</v>
      </c>
      <c r="W26" s="47">
        <f t="shared" si="48"/>
        <v>46.153846153846153</v>
      </c>
      <c r="X26" s="8">
        <v>29</v>
      </c>
      <c r="Y26" s="11">
        <v>26</v>
      </c>
      <c r="Z26" s="54">
        <f t="shared" si="38"/>
        <v>47.272727272727273</v>
      </c>
      <c r="AA26" s="10">
        <v>3</v>
      </c>
      <c r="AB26" s="9">
        <v>5</v>
      </c>
      <c r="AC26" s="47">
        <f t="shared" si="49"/>
        <v>62.5</v>
      </c>
      <c r="AD26" s="10">
        <v>5</v>
      </c>
      <c r="AE26" s="9">
        <v>9</v>
      </c>
      <c r="AF26" s="47">
        <f t="shared" si="39"/>
        <v>64.285714285714292</v>
      </c>
      <c r="AG26" s="53">
        <v>3</v>
      </c>
      <c r="AH26" s="9">
        <v>3</v>
      </c>
      <c r="AI26" s="47">
        <f t="shared" si="50"/>
        <v>50</v>
      </c>
      <c r="AJ26" s="10">
        <v>3</v>
      </c>
      <c r="AK26" s="11">
        <v>5</v>
      </c>
      <c r="AL26" s="54">
        <f t="shared" si="40"/>
        <v>62.5</v>
      </c>
      <c r="AM26" s="53"/>
      <c r="AN26" s="9"/>
      <c r="AO26" s="47"/>
      <c r="AP26" s="18"/>
      <c r="AQ26" s="9"/>
      <c r="AR26" s="47"/>
      <c r="AS26" s="53"/>
      <c r="AT26" s="9"/>
      <c r="AU26" s="47"/>
      <c r="AV26" s="8"/>
      <c r="AW26" s="9"/>
      <c r="AX26" s="55"/>
      <c r="AY26" s="60">
        <f t="shared" si="19"/>
        <v>22</v>
      </c>
      <c r="AZ26" s="29">
        <f t="shared" si="13"/>
        <v>25</v>
      </c>
      <c r="BA26" s="71">
        <f t="shared" si="14"/>
        <v>53.191489361702125</v>
      </c>
      <c r="BB26" s="28">
        <f t="shared" si="20"/>
        <v>202</v>
      </c>
      <c r="BC26" s="29">
        <f t="shared" si="15"/>
        <v>166</v>
      </c>
      <c r="BD26" s="47">
        <f t="shared" si="16"/>
        <v>45.108695652173914</v>
      </c>
      <c r="BE26" s="28">
        <f t="shared" si="21"/>
        <v>224</v>
      </c>
      <c r="BF26" s="29">
        <f t="shared" si="17"/>
        <v>191</v>
      </c>
      <c r="BG26" s="54">
        <f t="shared" si="36"/>
        <v>46.024096385542165</v>
      </c>
    </row>
    <row r="27" spans="2:59" x14ac:dyDescent="0.25">
      <c r="B27" s="3" t="s">
        <v>35</v>
      </c>
      <c r="C27" s="8">
        <v>0</v>
      </c>
      <c r="D27" s="9">
        <v>3</v>
      </c>
      <c r="E27" s="32">
        <f>D27/(D27+C27)*100</f>
        <v>100</v>
      </c>
      <c r="F27" s="8">
        <v>3</v>
      </c>
      <c r="G27" s="9">
        <v>2</v>
      </c>
      <c r="H27" s="32">
        <f t="shared" ref="H27:H28" si="54">G27/(G27+F27)*100</f>
        <v>40</v>
      </c>
      <c r="I27" s="53">
        <v>23</v>
      </c>
      <c r="J27" s="9">
        <v>35</v>
      </c>
      <c r="K27" s="32">
        <f t="shared" si="0"/>
        <v>60.344827586206897</v>
      </c>
      <c r="L27" s="11">
        <v>37</v>
      </c>
      <c r="M27" s="8">
        <v>91</v>
      </c>
      <c r="N27" s="54">
        <f t="shared" si="37"/>
        <v>71.09375</v>
      </c>
      <c r="O27" s="10">
        <v>27</v>
      </c>
      <c r="P27" s="9">
        <v>46</v>
      </c>
      <c r="Q27" s="47">
        <f t="shared" si="47"/>
        <v>63.013698630136986</v>
      </c>
      <c r="R27" s="9">
        <v>273</v>
      </c>
      <c r="S27" s="11">
        <v>201</v>
      </c>
      <c r="T27" s="47">
        <f t="shared" si="34"/>
        <v>42.405063291139236</v>
      </c>
      <c r="U27" s="53">
        <v>52</v>
      </c>
      <c r="V27" s="9">
        <v>56</v>
      </c>
      <c r="W27" s="47">
        <f t="shared" si="48"/>
        <v>51.851851851851848</v>
      </c>
      <c r="X27" s="8">
        <v>219</v>
      </c>
      <c r="Y27" s="11">
        <v>178</v>
      </c>
      <c r="Z27" s="54">
        <f t="shared" si="38"/>
        <v>44.836272040302269</v>
      </c>
      <c r="AA27" s="10">
        <v>29</v>
      </c>
      <c r="AB27" s="9">
        <v>38</v>
      </c>
      <c r="AC27" s="47">
        <f t="shared" si="49"/>
        <v>56.71641791044776</v>
      </c>
      <c r="AD27" s="10">
        <v>110</v>
      </c>
      <c r="AE27" s="9">
        <v>76</v>
      </c>
      <c r="AF27" s="47">
        <f t="shared" si="39"/>
        <v>40.86021505376344</v>
      </c>
      <c r="AG27" s="53">
        <v>10</v>
      </c>
      <c r="AH27" s="9">
        <v>10</v>
      </c>
      <c r="AI27" s="47">
        <f t="shared" si="50"/>
        <v>50</v>
      </c>
      <c r="AJ27" s="10">
        <v>13</v>
      </c>
      <c r="AK27" s="11">
        <v>8</v>
      </c>
      <c r="AL27" s="54">
        <f t="shared" si="40"/>
        <v>38.095238095238095</v>
      </c>
      <c r="AM27" s="53">
        <v>4</v>
      </c>
      <c r="AN27" s="9">
        <v>3</v>
      </c>
      <c r="AO27" s="47">
        <f t="shared" si="51"/>
        <v>42.857142857142854</v>
      </c>
      <c r="AP27" s="18">
        <v>5</v>
      </c>
      <c r="AQ27" s="9">
        <v>1</v>
      </c>
      <c r="AR27" s="47">
        <f t="shared" si="52"/>
        <v>16.666666666666664</v>
      </c>
      <c r="AS27" s="53">
        <v>0</v>
      </c>
      <c r="AT27" s="9">
        <v>1</v>
      </c>
      <c r="AU27" s="47">
        <f t="shared" si="53"/>
        <v>100</v>
      </c>
      <c r="AV27" s="8"/>
      <c r="AW27" s="9"/>
      <c r="AX27" s="55"/>
      <c r="AY27" s="60">
        <f t="shared" si="19"/>
        <v>145</v>
      </c>
      <c r="AZ27" s="29">
        <f t="shared" si="13"/>
        <v>192</v>
      </c>
      <c r="BA27" s="71">
        <f t="shared" si="14"/>
        <v>56.973293768545993</v>
      </c>
      <c r="BB27" s="28">
        <f t="shared" si="20"/>
        <v>660</v>
      </c>
      <c r="BC27" s="29">
        <f t="shared" si="15"/>
        <v>557</v>
      </c>
      <c r="BD27" s="47">
        <f t="shared" si="16"/>
        <v>45.768282662284307</v>
      </c>
      <c r="BE27" s="28">
        <f t="shared" si="21"/>
        <v>805</v>
      </c>
      <c r="BF27" s="29">
        <f t="shared" si="17"/>
        <v>749</v>
      </c>
      <c r="BG27" s="54">
        <f t="shared" si="36"/>
        <v>48.198198198198199</v>
      </c>
    </row>
    <row r="28" spans="2:59" x14ac:dyDescent="0.25">
      <c r="B28" s="3" t="s">
        <v>36</v>
      </c>
      <c r="C28" s="8">
        <v>0</v>
      </c>
      <c r="D28" s="9">
        <v>1</v>
      </c>
      <c r="E28" s="32">
        <f>D28/(D28+C28)*100</f>
        <v>100</v>
      </c>
      <c r="F28" s="8">
        <v>0</v>
      </c>
      <c r="G28" s="9">
        <v>2</v>
      </c>
      <c r="H28" s="32">
        <f t="shared" si="54"/>
        <v>100</v>
      </c>
      <c r="I28" s="53">
        <v>1</v>
      </c>
      <c r="J28" s="9">
        <v>1</v>
      </c>
      <c r="K28" s="32">
        <f t="shared" si="0"/>
        <v>50</v>
      </c>
      <c r="L28" s="11">
        <v>1</v>
      </c>
      <c r="M28" s="8">
        <v>3</v>
      </c>
      <c r="N28" s="54">
        <f t="shared" si="37"/>
        <v>75</v>
      </c>
      <c r="O28" s="10">
        <v>7</v>
      </c>
      <c r="P28" s="9">
        <v>6</v>
      </c>
      <c r="Q28" s="47">
        <f t="shared" si="47"/>
        <v>46.153846153846153</v>
      </c>
      <c r="R28" s="9">
        <v>1</v>
      </c>
      <c r="S28" s="11">
        <v>0</v>
      </c>
      <c r="T28" s="47">
        <f t="shared" si="34"/>
        <v>0</v>
      </c>
      <c r="U28" s="53">
        <v>9</v>
      </c>
      <c r="V28" s="9">
        <v>5</v>
      </c>
      <c r="W28" s="47">
        <f t="shared" si="48"/>
        <v>35.714285714285715</v>
      </c>
      <c r="X28" s="8"/>
      <c r="Y28" s="11"/>
      <c r="Z28" s="55"/>
      <c r="AA28" s="10">
        <v>10</v>
      </c>
      <c r="AB28" s="9">
        <v>3</v>
      </c>
      <c r="AC28" s="47">
        <f t="shared" si="49"/>
        <v>23.076923076923077</v>
      </c>
      <c r="AD28" s="10">
        <v>4</v>
      </c>
      <c r="AE28" s="9">
        <v>0</v>
      </c>
      <c r="AF28" s="47">
        <f t="shared" si="39"/>
        <v>0</v>
      </c>
      <c r="AG28" s="53">
        <v>2</v>
      </c>
      <c r="AH28" s="9">
        <v>0</v>
      </c>
      <c r="AI28" s="47">
        <f t="shared" si="50"/>
        <v>0</v>
      </c>
      <c r="AJ28" s="10">
        <v>2</v>
      </c>
      <c r="AK28" s="11">
        <v>0</v>
      </c>
      <c r="AL28" s="54">
        <f t="shared" si="40"/>
        <v>0</v>
      </c>
      <c r="AM28" s="53">
        <v>1</v>
      </c>
      <c r="AN28" s="9">
        <v>0</v>
      </c>
      <c r="AO28" s="47">
        <f t="shared" si="51"/>
        <v>0</v>
      </c>
      <c r="AP28" s="18"/>
      <c r="AQ28" s="9"/>
      <c r="AR28" s="33"/>
      <c r="AS28" s="53">
        <v>1</v>
      </c>
      <c r="AT28" s="9">
        <v>0</v>
      </c>
      <c r="AU28" s="47">
        <f t="shared" si="53"/>
        <v>0</v>
      </c>
      <c r="AV28" s="8"/>
      <c r="AW28" s="9"/>
      <c r="AX28" s="55"/>
      <c r="AY28" s="60">
        <f t="shared" si="19"/>
        <v>31</v>
      </c>
      <c r="AZ28" s="29">
        <f t="shared" si="13"/>
        <v>16</v>
      </c>
      <c r="BA28" s="71">
        <f t="shared" si="14"/>
        <v>34.042553191489361</v>
      </c>
      <c r="BB28" s="28">
        <f t="shared" si="20"/>
        <v>8</v>
      </c>
      <c r="BC28" s="29">
        <f t="shared" si="15"/>
        <v>5</v>
      </c>
      <c r="BD28" s="47">
        <f t="shared" si="16"/>
        <v>38.461538461538467</v>
      </c>
      <c r="BE28" s="28">
        <f t="shared" si="21"/>
        <v>39</v>
      </c>
      <c r="BF28" s="29">
        <f t="shared" si="17"/>
        <v>21</v>
      </c>
      <c r="BG28" s="54">
        <f t="shared" si="36"/>
        <v>35</v>
      </c>
    </row>
    <row r="29" spans="2:59" x14ac:dyDescent="0.25">
      <c r="B29" s="3" t="s">
        <v>37</v>
      </c>
      <c r="C29" s="8"/>
      <c r="D29" s="9"/>
      <c r="E29" s="33"/>
      <c r="F29" s="8"/>
      <c r="G29" s="9"/>
      <c r="H29" s="39"/>
      <c r="I29" s="53">
        <v>0</v>
      </c>
      <c r="J29" s="9">
        <v>1</v>
      </c>
      <c r="K29" s="32">
        <f t="shared" si="0"/>
        <v>100</v>
      </c>
      <c r="L29" s="11"/>
      <c r="M29" s="8"/>
      <c r="N29" s="55"/>
      <c r="O29" s="10">
        <v>2</v>
      </c>
      <c r="P29" s="9">
        <v>3</v>
      </c>
      <c r="Q29" s="47">
        <f t="shared" si="47"/>
        <v>60</v>
      </c>
      <c r="R29" s="9"/>
      <c r="S29" s="11"/>
      <c r="T29" s="39"/>
      <c r="U29" s="53">
        <v>1</v>
      </c>
      <c r="V29" s="9">
        <v>1</v>
      </c>
      <c r="W29" s="47">
        <f t="shared" si="48"/>
        <v>50</v>
      </c>
      <c r="X29" s="8"/>
      <c r="Y29" s="11"/>
      <c r="Z29" s="55"/>
      <c r="AA29" s="10">
        <v>5</v>
      </c>
      <c r="AB29" s="9">
        <v>0</v>
      </c>
      <c r="AC29" s="47">
        <f t="shared" si="49"/>
        <v>0</v>
      </c>
      <c r="AD29" s="10">
        <v>1</v>
      </c>
      <c r="AE29" s="9">
        <v>0</v>
      </c>
      <c r="AF29" s="47">
        <f t="shared" si="39"/>
        <v>0</v>
      </c>
      <c r="AG29" s="53">
        <v>1</v>
      </c>
      <c r="AH29" s="9">
        <v>0</v>
      </c>
      <c r="AI29" s="47">
        <f t="shared" si="50"/>
        <v>0</v>
      </c>
      <c r="AJ29" s="10"/>
      <c r="AK29" s="11"/>
      <c r="AL29" s="55"/>
      <c r="AM29" s="53"/>
      <c r="AN29" s="9"/>
      <c r="AO29" s="45"/>
      <c r="AP29" s="18"/>
      <c r="AQ29" s="9"/>
      <c r="AR29" s="33"/>
      <c r="AS29" s="53">
        <v>0</v>
      </c>
      <c r="AT29" s="9">
        <v>1</v>
      </c>
      <c r="AU29" s="47">
        <f t="shared" si="53"/>
        <v>100</v>
      </c>
      <c r="AV29" s="8"/>
      <c r="AW29" s="9"/>
      <c r="AX29" s="55"/>
      <c r="AY29" s="60">
        <f t="shared" si="19"/>
        <v>9</v>
      </c>
      <c r="AZ29" s="29">
        <f t="shared" si="13"/>
        <v>6</v>
      </c>
      <c r="BA29" s="71">
        <f t="shared" si="14"/>
        <v>40</v>
      </c>
      <c r="BB29" s="28">
        <f t="shared" si="20"/>
        <v>1</v>
      </c>
      <c r="BC29" s="29">
        <f t="shared" si="15"/>
        <v>0</v>
      </c>
      <c r="BD29" s="47">
        <f t="shared" si="16"/>
        <v>0</v>
      </c>
      <c r="BE29" s="28">
        <f t="shared" si="21"/>
        <v>10</v>
      </c>
      <c r="BF29" s="29">
        <f t="shared" si="17"/>
        <v>6</v>
      </c>
      <c r="BG29" s="54">
        <f t="shared" si="36"/>
        <v>37.5</v>
      </c>
    </row>
    <row r="30" spans="2:59" x14ac:dyDescent="0.25">
      <c r="B30" s="3" t="s">
        <v>38</v>
      </c>
      <c r="C30" s="8"/>
      <c r="D30" s="9"/>
      <c r="E30" s="33"/>
      <c r="F30" s="8"/>
      <c r="G30" s="9"/>
      <c r="H30" s="39"/>
      <c r="I30" s="53">
        <v>0</v>
      </c>
      <c r="J30" s="9">
        <v>1</v>
      </c>
      <c r="K30" s="32">
        <f t="shared" si="0"/>
        <v>100</v>
      </c>
      <c r="L30" s="11"/>
      <c r="M30" s="8"/>
      <c r="N30" s="55"/>
      <c r="O30" s="10">
        <v>6</v>
      </c>
      <c r="P30" s="9">
        <v>5</v>
      </c>
      <c r="Q30" s="47">
        <f t="shared" si="47"/>
        <v>45.454545454545453</v>
      </c>
      <c r="R30" s="9"/>
      <c r="S30" s="11"/>
      <c r="T30" s="39"/>
      <c r="U30" s="53">
        <v>8</v>
      </c>
      <c r="V30" s="9">
        <v>4</v>
      </c>
      <c r="W30" s="47">
        <f t="shared" si="48"/>
        <v>33.333333333333329</v>
      </c>
      <c r="X30" s="8"/>
      <c r="Y30" s="11"/>
      <c r="Z30" s="55"/>
      <c r="AA30" s="10">
        <v>1</v>
      </c>
      <c r="AB30" s="9">
        <v>2</v>
      </c>
      <c r="AC30" s="47">
        <f t="shared" si="49"/>
        <v>66.666666666666657</v>
      </c>
      <c r="AD30" s="10"/>
      <c r="AE30" s="9"/>
      <c r="AF30" s="33"/>
      <c r="AG30" s="53">
        <v>1</v>
      </c>
      <c r="AH30" s="9">
        <v>0</v>
      </c>
      <c r="AI30" s="47">
        <f t="shared" si="50"/>
        <v>0</v>
      </c>
      <c r="AJ30" s="10"/>
      <c r="AK30" s="11"/>
      <c r="AL30" s="55"/>
      <c r="AM30" s="53">
        <v>2</v>
      </c>
      <c r="AN30" s="9">
        <v>0</v>
      </c>
      <c r="AO30" s="47">
        <f t="shared" ref="AO30:AO32" si="55">AN30/(AN30+AM30)*100</f>
        <v>0</v>
      </c>
      <c r="AP30" s="18"/>
      <c r="AQ30" s="9"/>
      <c r="AR30" s="33"/>
      <c r="AS30" s="53">
        <v>1</v>
      </c>
      <c r="AT30" s="9">
        <v>0</v>
      </c>
      <c r="AU30" s="47">
        <f t="shared" si="53"/>
        <v>0</v>
      </c>
      <c r="AV30" s="8"/>
      <c r="AW30" s="9"/>
      <c r="AX30" s="55"/>
      <c r="AY30" s="60">
        <f t="shared" si="19"/>
        <v>19</v>
      </c>
      <c r="AZ30" s="29">
        <f t="shared" si="13"/>
        <v>12</v>
      </c>
      <c r="BA30" s="71">
        <f t="shared" si="14"/>
        <v>38.70967741935484</v>
      </c>
      <c r="BB30" s="28">
        <f t="shared" si="20"/>
        <v>0</v>
      </c>
      <c r="BC30" s="29">
        <f t="shared" si="15"/>
        <v>0</v>
      </c>
      <c r="BD30" s="47">
        <v>0</v>
      </c>
      <c r="BE30" s="28">
        <f t="shared" si="21"/>
        <v>19</v>
      </c>
      <c r="BF30" s="29">
        <f t="shared" si="17"/>
        <v>12</v>
      </c>
      <c r="BG30" s="54">
        <v>0</v>
      </c>
    </row>
    <row r="31" spans="2:59" x14ac:dyDescent="0.25">
      <c r="B31" s="3" t="s">
        <v>39</v>
      </c>
      <c r="C31" s="8">
        <v>0</v>
      </c>
      <c r="D31" s="9">
        <v>1</v>
      </c>
      <c r="E31" s="32">
        <f>D31/(D31+C31)*100</f>
        <v>100</v>
      </c>
      <c r="F31" s="8"/>
      <c r="G31" s="9"/>
      <c r="H31" s="39"/>
      <c r="I31" s="53">
        <v>3</v>
      </c>
      <c r="J31" s="9">
        <v>1</v>
      </c>
      <c r="K31" s="32">
        <f t="shared" si="0"/>
        <v>25</v>
      </c>
      <c r="L31" s="11">
        <v>12</v>
      </c>
      <c r="M31" s="8">
        <v>20</v>
      </c>
      <c r="N31" s="54">
        <f t="shared" ref="N31:N32" si="56">M31/(M31+L31)*100</f>
        <v>62.5</v>
      </c>
      <c r="O31" s="10">
        <v>4</v>
      </c>
      <c r="P31" s="9">
        <v>2</v>
      </c>
      <c r="Q31" s="47">
        <f t="shared" si="47"/>
        <v>33.333333333333329</v>
      </c>
      <c r="R31" s="9">
        <v>67</v>
      </c>
      <c r="S31" s="11">
        <v>24</v>
      </c>
      <c r="T31" s="47">
        <f t="shared" ref="T31:T34" si="57">S31/(S31+R31)*100</f>
        <v>26.373626373626376</v>
      </c>
      <c r="U31" s="53">
        <v>6</v>
      </c>
      <c r="V31" s="9">
        <v>3</v>
      </c>
      <c r="W31" s="47">
        <f t="shared" si="48"/>
        <v>33.333333333333329</v>
      </c>
      <c r="X31" s="8">
        <v>39</v>
      </c>
      <c r="Y31" s="11">
        <v>12</v>
      </c>
      <c r="Z31" s="54">
        <f t="shared" ref="Z31:Z34" si="58">Y31/(Y31+X31)*100</f>
        <v>23.52941176470588</v>
      </c>
      <c r="AA31" s="10">
        <v>4</v>
      </c>
      <c r="AB31" s="9">
        <v>1</v>
      </c>
      <c r="AC31" s="47">
        <f t="shared" si="49"/>
        <v>20</v>
      </c>
      <c r="AD31" s="10">
        <v>13</v>
      </c>
      <c r="AE31" s="9">
        <v>8</v>
      </c>
      <c r="AF31" s="47">
        <f t="shared" ref="AF31:AF34" si="59">AE31/(AE31+AD31)*100</f>
        <v>38.095238095238095</v>
      </c>
      <c r="AG31" s="53">
        <v>3</v>
      </c>
      <c r="AH31" s="9">
        <v>0</v>
      </c>
      <c r="AI31" s="47">
        <f t="shared" si="50"/>
        <v>0</v>
      </c>
      <c r="AJ31" s="10">
        <v>6</v>
      </c>
      <c r="AK31" s="11">
        <v>0</v>
      </c>
      <c r="AL31" s="54">
        <f t="shared" ref="AL31:AL34" si="60">AK31/(AK31+AJ31)*100</f>
        <v>0</v>
      </c>
      <c r="AM31" s="53">
        <v>0</v>
      </c>
      <c r="AN31" s="9">
        <v>1</v>
      </c>
      <c r="AO31" s="47">
        <f t="shared" si="55"/>
        <v>100</v>
      </c>
      <c r="AP31" s="18">
        <v>4</v>
      </c>
      <c r="AQ31" s="9">
        <v>1</v>
      </c>
      <c r="AR31" s="47">
        <f t="shared" ref="AR31:AR32" si="61">AQ31/(AQ31+AP31)*100</f>
        <v>20</v>
      </c>
      <c r="AS31" s="53"/>
      <c r="AT31" s="9"/>
      <c r="AU31" s="47"/>
      <c r="AV31" s="8"/>
      <c r="AW31" s="9"/>
      <c r="AX31" s="55"/>
      <c r="AY31" s="60">
        <f t="shared" si="19"/>
        <v>20</v>
      </c>
      <c r="AZ31" s="29">
        <f t="shared" si="13"/>
        <v>9</v>
      </c>
      <c r="BA31" s="71">
        <f t="shared" si="14"/>
        <v>31.03448275862069</v>
      </c>
      <c r="BB31" s="28">
        <f t="shared" si="20"/>
        <v>141</v>
      </c>
      <c r="BC31" s="29">
        <f t="shared" si="15"/>
        <v>65</v>
      </c>
      <c r="BD31" s="47">
        <f t="shared" si="16"/>
        <v>31.55339805825243</v>
      </c>
      <c r="BE31" s="28">
        <f t="shared" si="21"/>
        <v>161</v>
      </c>
      <c r="BF31" s="29">
        <f t="shared" si="17"/>
        <v>74</v>
      </c>
      <c r="BG31" s="54">
        <f t="shared" ref="BG31:BG34" si="62">BF31/(BF31+BE31)*100</f>
        <v>31.48936170212766</v>
      </c>
    </row>
    <row r="32" spans="2:59" x14ac:dyDescent="0.25">
      <c r="B32" s="3" t="s">
        <v>40</v>
      </c>
      <c r="C32" s="8"/>
      <c r="D32" s="9"/>
      <c r="E32" s="33"/>
      <c r="F32" s="8"/>
      <c r="G32" s="9"/>
      <c r="H32" s="39"/>
      <c r="I32" s="53">
        <v>1</v>
      </c>
      <c r="J32" s="9">
        <v>2</v>
      </c>
      <c r="K32" s="32">
        <f t="shared" si="0"/>
        <v>66.666666666666657</v>
      </c>
      <c r="L32" s="11">
        <v>5</v>
      </c>
      <c r="M32" s="8">
        <v>3</v>
      </c>
      <c r="N32" s="54">
        <f t="shared" si="56"/>
        <v>37.5</v>
      </c>
      <c r="O32" s="10">
        <v>8</v>
      </c>
      <c r="P32" s="9">
        <v>14</v>
      </c>
      <c r="Q32" s="47">
        <f t="shared" si="47"/>
        <v>63.636363636363633</v>
      </c>
      <c r="R32" s="9">
        <v>13</v>
      </c>
      <c r="S32" s="11">
        <v>6</v>
      </c>
      <c r="T32" s="47">
        <f t="shared" si="57"/>
        <v>31.578947368421051</v>
      </c>
      <c r="U32" s="53">
        <v>18</v>
      </c>
      <c r="V32" s="9">
        <v>10</v>
      </c>
      <c r="W32" s="47">
        <f t="shared" si="48"/>
        <v>35.714285714285715</v>
      </c>
      <c r="X32" s="8">
        <v>10</v>
      </c>
      <c r="Y32" s="11">
        <v>6</v>
      </c>
      <c r="Z32" s="54">
        <f t="shared" si="58"/>
        <v>37.5</v>
      </c>
      <c r="AA32" s="10">
        <v>7</v>
      </c>
      <c r="AB32" s="9">
        <v>5</v>
      </c>
      <c r="AC32" s="47">
        <f t="shared" si="49"/>
        <v>41.666666666666671</v>
      </c>
      <c r="AD32" s="10">
        <v>5</v>
      </c>
      <c r="AE32" s="9">
        <v>1</v>
      </c>
      <c r="AF32" s="47">
        <f t="shared" si="59"/>
        <v>16.666666666666664</v>
      </c>
      <c r="AG32" s="53">
        <v>2</v>
      </c>
      <c r="AH32" s="9">
        <v>1</v>
      </c>
      <c r="AI32" s="47">
        <f t="shared" si="50"/>
        <v>33.333333333333329</v>
      </c>
      <c r="AJ32" s="10">
        <v>2</v>
      </c>
      <c r="AK32" s="11">
        <v>2</v>
      </c>
      <c r="AL32" s="54">
        <f t="shared" si="60"/>
        <v>50</v>
      </c>
      <c r="AM32" s="53">
        <v>3</v>
      </c>
      <c r="AN32" s="9">
        <v>1</v>
      </c>
      <c r="AO32" s="47">
        <f t="shared" si="55"/>
        <v>25</v>
      </c>
      <c r="AP32" s="18">
        <v>1</v>
      </c>
      <c r="AQ32" s="9">
        <v>1</v>
      </c>
      <c r="AR32" s="47">
        <f t="shared" si="61"/>
        <v>50</v>
      </c>
      <c r="AS32" s="53"/>
      <c r="AT32" s="9"/>
      <c r="AU32" s="47"/>
      <c r="AV32" s="8"/>
      <c r="AW32" s="9"/>
      <c r="AX32" s="55"/>
      <c r="AY32" s="60">
        <f t="shared" si="19"/>
        <v>39</v>
      </c>
      <c r="AZ32" s="29">
        <f t="shared" si="13"/>
        <v>33</v>
      </c>
      <c r="BA32" s="71">
        <f t="shared" si="14"/>
        <v>45.833333333333329</v>
      </c>
      <c r="BB32" s="28">
        <f t="shared" si="20"/>
        <v>36</v>
      </c>
      <c r="BC32" s="29">
        <f t="shared" si="15"/>
        <v>19</v>
      </c>
      <c r="BD32" s="47">
        <f t="shared" si="16"/>
        <v>34.545454545454547</v>
      </c>
      <c r="BE32" s="28">
        <f t="shared" si="21"/>
        <v>75</v>
      </c>
      <c r="BF32" s="29">
        <f t="shared" si="17"/>
        <v>52</v>
      </c>
      <c r="BG32" s="54">
        <f t="shared" si="62"/>
        <v>40.944881889763778</v>
      </c>
    </row>
    <row r="33" spans="2:59" x14ac:dyDescent="0.25">
      <c r="B33" s="3" t="s">
        <v>41</v>
      </c>
      <c r="C33" s="8"/>
      <c r="D33" s="9"/>
      <c r="E33" s="33"/>
      <c r="F33" s="8"/>
      <c r="G33" s="9"/>
      <c r="H33" s="39"/>
      <c r="I33" s="53"/>
      <c r="J33" s="9"/>
      <c r="K33" s="32"/>
      <c r="L33" s="11"/>
      <c r="M33" s="8"/>
      <c r="N33" s="55"/>
      <c r="O33" s="10"/>
      <c r="P33" s="9"/>
      <c r="Q33" s="37"/>
      <c r="R33" s="9"/>
      <c r="S33" s="11"/>
      <c r="T33" s="47"/>
      <c r="U33" s="53"/>
      <c r="V33" s="9"/>
      <c r="W33" s="39"/>
      <c r="X33" s="8">
        <v>1</v>
      </c>
      <c r="Y33" s="11">
        <v>0</v>
      </c>
      <c r="Z33" s="54">
        <f t="shared" si="58"/>
        <v>0</v>
      </c>
      <c r="AA33" s="10"/>
      <c r="AB33" s="9"/>
      <c r="AC33" s="37"/>
      <c r="AD33" s="10"/>
      <c r="AE33" s="9"/>
      <c r="AF33" s="47"/>
      <c r="AG33" s="53"/>
      <c r="AH33" s="9"/>
      <c r="AI33" s="37"/>
      <c r="AJ33" s="10">
        <v>0</v>
      </c>
      <c r="AK33" s="11">
        <v>1</v>
      </c>
      <c r="AL33" s="54">
        <f t="shared" si="60"/>
        <v>100</v>
      </c>
      <c r="AM33" s="53"/>
      <c r="AN33" s="9"/>
      <c r="AO33" s="45"/>
      <c r="AP33" s="18"/>
      <c r="AQ33" s="9"/>
      <c r="AR33" s="33"/>
      <c r="AS33" s="53"/>
      <c r="AT33" s="9"/>
      <c r="AU33" s="37"/>
      <c r="AV33" s="8"/>
      <c r="AW33" s="9"/>
      <c r="AX33" s="55"/>
      <c r="AY33" s="60">
        <f t="shared" si="19"/>
        <v>0</v>
      </c>
      <c r="AZ33" s="29">
        <f t="shared" si="13"/>
        <v>0</v>
      </c>
      <c r="BA33" s="71">
        <v>0</v>
      </c>
      <c r="BB33" s="28">
        <f t="shared" si="20"/>
        <v>1</v>
      </c>
      <c r="BC33" s="29">
        <f t="shared" si="15"/>
        <v>1</v>
      </c>
      <c r="BD33" s="47">
        <f t="shared" si="16"/>
        <v>50</v>
      </c>
      <c r="BE33" s="28">
        <f t="shared" si="21"/>
        <v>1</v>
      </c>
      <c r="BF33" s="29">
        <f t="shared" si="17"/>
        <v>1</v>
      </c>
      <c r="BG33" s="54">
        <v>0</v>
      </c>
    </row>
    <row r="34" spans="2:59" x14ac:dyDescent="0.25">
      <c r="B34" s="3" t="s">
        <v>42</v>
      </c>
      <c r="C34" s="8"/>
      <c r="D34" s="9"/>
      <c r="E34" s="33"/>
      <c r="F34" s="8"/>
      <c r="G34" s="9"/>
      <c r="H34" s="39"/>
      <c r="I34" s="53"/>
      <c r="J34" s="9"/>
      <c r="K34" s="32"/>
      <c r="L34" s="11">
        <v>3</v>
      </c>
      <c r="M34" s="8">
        <v>7</v>
      </c>
      <c r="N34" s="54">
        <f t="shared" ref="N34" si="63">M34/(M34+L34)*100</f>
        <v>70</v>
      </c>
      <c r="O34" s="10">
        <v>2</v>
      </c>
      <c r="P34" s="9">
        <v>1</v>
      </c>
      <c r="Q34" s="47">
        <f t="shared" ref="Q34:Q40" si="64">P34/(P34+O34)*100</f>
        <v>33.333333333333329</v>
      </c>
      <c r="R34" s="9">
        <v>4</v>
      </c>
      <c r="S34" s="11">
        <v>2</v>
      </c>
      <c r="T34" s="47">
        <f t="shared" si="57"/>
        <v>33.333333333333329</v>
      </c>
      <c r="U34" s="53">
        <v>1</v>
      </c>
      <c r="V34" s="9">
        <v>0</v>
      </c>
      <c r="W34" s="47">
        <f t="shared" ref="W34:W40" si="65">V34/(V34+U34)*100</f>
        <v>0</v>
      </c>
      <c r="X34" s="8">
        <v>2</v>
      </c>
      <c r="Y34" s="11">
        <v>1</v>
      </c>
      <c r="Z34" s="54">
        <f t="shared" si="58"/>
        <v>33.333333333333329</v>
      </c>
      <c r="AA34" s="10">
        <v>1</v>
      </c>
      <c r="AB34" s="9">
        <v>1</v>
      </c>
      <c r="AC34" s="47">
        <f t="shared" ref="AC34:AC40" si="66">AB34/(AB34+AA34)*100</f>
        <v>50</v>
      </c>
      <c r="AD34" s="10">
        <v>1</v>
      </c>
      <c r="AE34" s="9">
        <v>0</v>
      </c>
      <c r="AF34" s="47">
        <f t="shared" si="59"/>
        <v>0</v>
      </c>
      <c r="AG34" s="53"/>
      <c r="AH34" s="9"/>
      <c r="AI34" s="37"/>
      <c r="AJ34" s="10">
        <v>2</v>
      </c>
      <c r="AK34" s="11">
        <v>1</v>
      </c>
      <c r="AL34" s="54">
        <f t="shared" si="60"/>
        <v>33.333333333333329</v>
      </c>
      <c r="AM34" s="53"/>
      <c r="AN34" s="9"/>
      <c r="AO34" s="45"/>
      <c r="AP34" s="18"/>
      <c r="AQ34" s="9"/>
      <c r="AR34" s="33"/>
      <c r="AS34" s="53">
        <v>2</v>
      </c>
      <c r="AT34" s="9">
        <v>0</v>
      </c>
      <c r="AU34" s="47">
        <f t="shared" ref="AU34:AU38" si="67">AT34/(AT34+AS34)*100</f>
        <v>0</v>
      </c>
      <c r="AV34" s="8"/>
      <c r="AW34" s="9"/>
      <c r="AX34" s="55"/>
      <c r="AY34" s="60">
        <f t="shared" si="19"/>
        <v>6</v>
      </c>
      <c r="AZ34" s="29">
        <f t="shared" si="13"/>
        <v>2</v>
      </c>
      <c r="BA34" s="71">
        <f t="shared" si="14"/>
        <v>25</v>
      </c>
      <c r="BB34" s="28">
        <f t="shared" si="20"/>
        <v>12</v>
      </c>
      <c r="BC34" s="29">
        <f t="shared" si="15"/>
        <v>11</v>
      </c>
      <c r="BD34" s="47">
        <f t="shared" si="16"/>
        <v>47.826086956521742</v>
      </c>
      <c r="BE34" s="28">
        <f t="shared" si="21"/>
        <v>18</v>
      </c>
      <c r="BF34" s="29">
        <f t="shared" si="17"/>
        <v>13</v>
      </c>
      <c r="BG34" s="54">
        <f t="shared" si="62"/>
        <v>41.935483870967744</v>
      </c>
    </row>
    <row r="35" spans="2:59" x14ac:dyDescent="0.25">
      <c r="B35" s="3" t="s">
        <v>43</v>
      </c>
      <c r="C35" s="8">
        <v>0</v>
      </c>
      <c r="D35" s="9">
        <v>2</v>
      </c>
      <c r="E35" s="32">
        <f>D35/(D35+C35)*100</f>
        <v>100</v>
      </c>
      <c r="F35" s="8"/>
      <c r="G35" s="9"/>
      <c r="H35" s="39"/>
      <c r="I35" s="53">
        <v>1</v>
      </c>
      <c r="J35" s="9">
        <v>0</v>
      </c>
      <c r="K35" s="32">
        <f t="shared" si="0"/>
        <v>0</v>
      </c>
      <c r="L35" s="11"/>
      <c r="M35" s="8"/>
      <c r="N35" s="55"/>
      <c r="O35" s="10">
        <v>2</v>
      </c>
      <c r="P35" s="9">
        <v>4</v>
      </c>
      <c r="Q35" s="47">
        <f t="shared" si="64"/>
        <v>66.666666666666657</v>
      </c>
      <c r="R35" s="9"/>
      <c r="S35" s="11"/>
      <c r="T35" s="39"/>
      <c r="U35" s="53">
        <v>1</v>
      </c>
      <c r="V35" s="9">
        <v>2</v>
      </c>
      <c r="W35" s="47">
        <f t="shared" si="65"/>
        <v>66.666666666666657</v>
      </c>
      <c r="X35" s="8"/>
      <c r="Y35" s="11"/>
      <c r="Z35" s="55"/>
      <c r="AA35" s="10">
        <v>1</v>
      </c>
      <c r="AB35" s="9">
        <v>2</v>
      </c>
      <c r="AC35" s="47">
        <f t="shared" si="66"/>
        <v>66.666666666666657</v>
      </c>
      <c r="AD35" s="10"/>
      <c r="AE35" s="9"/>
      <c r="AF35" s="33"/>
      <c r="AG35" s="53">
        <v>2</v>
      </c>
      <c r="AH35" s="9">
        <v>0</v>
      </c>
      <c r="AI35" s="47">
        <f t="shared" ref="AI35:AI40" si="68">AH35/(AH35+AG35)*100</f>
        <v>0</v>
      </c>
      <c r="AJ35" s="10"/>
      <c r="AK35" s="11"/>
      <c r="AL35" s="55"/>
      <c r="AM35" s="53"/>
      <c r="AN35" s="9"/>
      <c r="AO35" s="45"/>
      <c r="AP35" s="18"/>
      <c r="AQ35" s="9"/>
      <c r="AR35" s="33"/>
      <c r="AS35" s="53"/>
      <c r="AT35" s="9"/>
      <c r="AU35" s="47"/>
      <c r="AV35" s="8"/>
      <c r="AW35" s="9"/>
      <c r="AX35" s="55"/>
      <c r="AY35" s="60">
        <f t="shared" si="19"/>
        <v>7</v>
      </c>
      <c r="AZ35" s="29">
        <f t="shared" si="13"/>
        <v>10</v>
      </c>
      <c r="BA35" s="71">
        <f t="shared" si="14"/>
        <v>58.82352941176471</v>
      </c>
      <c r="BB35" s="28">
        <f t="shared" si="20"/>
        <v>0</v>
      </c>
      <c r="BC35" s="29">
        <f t="shared" si="15"/>
        <v>0</v>
      </c>
      <c r="BD35" s="47">
        <v>0</v>
      </c>
      <c r="BE35" s="28">
        <f t="shared" si="21"/>
        <v>7</v>
      </c>
      <c r="BF35" s="29">
        <f t="shared" si="17"/>
        <v>10</v>
      </c>
      <c r="BG35" s="54">
        <v>0</v>
      </c>
    </row>
    <row r="36" spans="2:59" x14ac:dyDescent="0.25">
      <c r="B36" s="3" t="s">
        <v>44</v>
      </c>
      <c r="C36" s="8">
        <v>1</v>
      </c>
      <c r="D36" s="9">
        <v>0</v>
      </c>
      <c r="E36" s="32">
        <f>D36/(D36+C36)*100</f>
        <v>0</v>
      </c>
      <c r="F36" s="8"/>
      <c r="G36" s="9"/>
      <c r="H36" s="39"/>
      <c r="I36" s="53">
        <v>2</v>
      </c>
      <c r="J36" s="9">
        <v>1</v>
      </c>
      <c r="K36" s="32">
        <f t="shared" si="0"/>
        <v>33.333333333333329</v>
      </c>
      <c r="L36" s="11"/>
      <c r="M36" s="8"/>
      <c r="N36" s="55"/>
      <c r="O36" s="10">
        <v>5</v>
      </c>
      <c r="P36" s="9">
        <v>4</v>
      </c>
      <c r="Q36" s="47">
        <f t="shared" si="64"/>
        <v>44.444444444444443</v>
      </c>
      <c r="R36" s="9"/>
      <c r="S36" s="11"/>
      <c r="T36" s="39"/>
      <c r="U36" s="53">
        <v>3</v>
      </c>
      <c r="V36" s="9">
        <v>1</v>
      </c>
      <c r="W36" s="47">
        <f t="shared" si="65"/>
        <v>25</v>
      </c>
      <c r="X36" s="8"/>
      <c r="Y36" s="11"/>
      <c r="Z36" s="55"/>
      <c r="AA36" s="10">
        <v>4</v>
      </c>
      <c r="AB36" s="9">
        <v>1</v>
      </c>
      <c r="AC36" s="47">
        <f t="shared" si="66"/>
        <v>20</v>
      </c>
      <c r="AD36" s="10"/>
      <c r="AE36" s="9"/>
      <c r="AF36" s="33"/>
      <c r="AG36" s="53"/>
      <c r="AH36" s="9"/>
      <c r="AI36" s="47"/>
      <c r="AJ36" s="10"/>
      <c r="AK36" s="11"/>
      <c r="AL36" s="55"/>
      <c r="AM36" s="53"/>
      <c r="AN36" s="9"/>
      <c r="AO36" s="45"/>
      <c r="AP36" s="18"/>
      <c r="AQ36" s="9"/>
      <c r="AR36" s="33"/>
      <c r="AS36" s="53">
        <v>2</v>
      </c>
      <c r="AT36" s="9">
        <v>0</v>
      </c>
      <c r="AU36" s="47">
        <f t="shared" si="67"/>
        <v>0</v>
      </c>
      <c r="AV36" s="8"/>
      <c r="AW36" s="9"/>
      <c r="AX36" s="55"/>
      <c r="AY36" s="60">
        <f t="shared" si="19"/>
        <v>17</v>
      </c>
      <c r="AZ36" s="29">
        <f t="shared" si="13"/>
        <v>7</v>
      </c>
      <c r="BA36" s="71">
        <f t="shared" si="14"/>
        <v>29.166666666666668</v>
      </c>
      <c r="BB36" s="28">
        <f t="shared" si="20"/>
        <v>0</v>
      </c>
      <c r="BC36" s="29">
        <f t="shared" si="15"/>
        <v>0</v>
      </c>
      <c r="BD36" s="47">
        <v>0</v>
      </c>
      <c r="BE36" s="28">
        <f t="shared" si="21"/>
        <v>17</v>
      </c>
      <c r="BF36" s="29">
        <f t="shared" si="17"/>
        <v>7</v>
      </c>
      <c r="BG36" s="54">
        <v>0</v>
      </c>
    </row>
    <row r="37" spans="2:59" x14ac:dyDescent="0.25">
      <c r="B37" s="3" t="s">
        <v>45</v>
      </c>
      <c r="C37" s="8">
        <v>1</v>
      </c>
      <c r="D37" s="9">
        <v>1</v>
      </c>
      <c r="E37" s="32">
        <f>D37/(D37+C37)*100</f>
        <v>50</v>
      </c>
      <c r="F37" s="8">
        <v>1</v>
      </c>
      <c r="G37" s="9">
        <v>0</v>
      </c>
      <c r="H37" s="32">
        <f t="shared" ref="H37" si="69">G37/(G37+F37)*100</f>
        <v>0</v>
      </c>
      <c r="I37" s="53">
        <v>6</v>
      </c>
      <c r="J37" s="9">
        <v>14</v>
      </c>
      <c r="K37" s="32">
        <f t="shared" si="0"/>
        <v>70</v>
      </c>
      <c r="L37" s="11">
        <v>8</v>
      </c>
      <c r="M37" s="8">
        <v>14</v>
      </c>
      <c r="N37" s="54">
        <f t="shared" ref="N37:N38" si="70">M37/(M37+L37)*100</f>
        <v>63.636363636363633</v>
      </c>
      <c r="O37" s="10">
        <v>11</v>
      </c>
      <c r="P37" s="9">
        <v>12</v>
      </c>
      <c r="Q37" s="47">
        <f t="shared" si="64"/>
        <v>52.173913043478258</v>
      </c>
      <c r="R37" s="9">
        <v>23</v>
      </c>
      <c r="S37" s="11">
        <v>17</v>
      </c>
      <c r="T37" s="47">
        <f t="shared" ref="T37:T40" si="71">S37/(S37+R37)*100</f>
        <v>42.5</v>
      </c>
      <c r="U37" s="53">
        <v>14</v>
      </c>
      <c r="V37" s="9">
        <v>20</v>
      </c>
      <c r="W37" s="47">
        <f t="shared" si="65"/>
        <v>58.82352941176471</v>
      </c>
      <c r="X37" s="8">
        <v>32</v>
      </c>
      <c r="Y37" s="11">
        <v>29</v>
      </c>
      <c r="Z37" s="54">
        <f t="shared" ref="Z37:Z40" si="72">Y37/(Y37+X37)*100</f>
        <v>47.540983606557376</v>
      </c>
      <c r="AA37" s="10">
        <v>19</v>
      </c>
      <c r="AB37" s="9">
        <v>13</v>
      </c>
      <c r="AC37" s="47">
        <f t="shared" si="66"/>
        <v>40.625</v>
      </c>
      <c r="AD37" s="10">
        <v>41</v>
      </c>
      <c r="AE37" s="9">
        <v>21</v>
      </c>
      <c r="AF37" s="47">
        <f t="shared" ref="AF37:AF40" si="73">AE37/(AE37+AD37)*100</f>
        <v>33.87096774193548</v>
      </c>
      <c r="AG37" s="53">
        <v>8</v>
      </c>
      <c r="AH37" s="9">
        <v>7</v>
      </c>
      <c r="AI37" s="47">
        <f t="shared" si="68"/>
        <v>46.666666666666664</v>
      </c>
      <c r="AJ37" s="10">
        <v>10</v>
      </c>
      <c r="AK37" s="11">
        <v>8</v>
      </c>
      <c r="AL37" s="54">
        <f t="shared" ref="AL37:AL39" si="74">AK37/(AK37+AJ37)*100</f>
        <v>44.444444444444443</v>
      </c>
      <c r="AM37" s="53">
        <v>5</v>
      </c>
      <c r="AN37" s="9">
        <v>4</v>
      </c>
      <c r="AO37" s="47">
        <f t="shared" ref="AO37:AO40" si="75">AN37/(AN37+AM37)*100</f>
        <v>44.444444444444443</v>
      </c>
      <c r="AP37" s="18">
        <v>2</v>
      </c>
      <c r="AQ37" s="9">
        <v>3</v>
      </c>
      <c r="AR37" s="47">
        <f t="shared" ref="AR37:AR38" si="76">AQ37/(AQ37+AP37)*100</f>
        <v>60</v>
      </c>
      <c r="AS37" s="53">
        <v>3</v>
      </c>
      <c r="AT37" s="9">
        <v>2</v>
      </c>
      <c r="AU37" s="47">
        <f t="shared" si="67"/>
        <v>40</v>
      </c>
      <c r="AV37" s="8">
        <v>1</v>
      </c>
      <c r="AW37" s="9">
        <v>0</v>
      </c>
      <c r="AX37" s="69">
        <f t="shared" ref="AX37" si="77">AW37/(AW37+AV37)*100</f>
        <v>0</v>
      </c>
      <c r="AY37" s="60">
        <f t="shared" si="19"/>
        <v>67</v>
      </c>
      <c r="AZ37" s="29">
        <f t="shared" si="13"/>
        <v>73</v>
      </c>
      <c r="BA37" s="71">
        <f t="shared" si="14"/>
        <v>52.142857142857146</v>
      </c>
      <c r="BB37" s="28">
        <f t="shared" si="20"/>
        <v>118</v>
      </c>
      <c r="BC37" s="29">
        <f t="shared" si="15"/>
        <v>92</v>
      </c>
      <c r="BD37" s="47">
        <f t="shared" si="16"/>
        <v>43.80952380952381</v>
      </c>
      <c r="BE37" s="28">
        <f t="shared" si="21"/>
        <v>185</v>
      </c>
      <c r="BF37" s="29">
        <f t="shared" si="17"/>
        <v>165</v>
      </c>
      <c r="BG37" s="54">
        <f t="shared" ref="BG37:BG40" si="78">BF37/(BF37+BE37)*100</f>
        <v>47.142857142857139</v>
      </c>
    </row>
    <row r="38" spans="2:59" x14ac:dyDescent="0.25">
      <c r="B38" s="3" t="s">
        <v>46</v>
      </c>
      <c r="C38" s="8"/>
      <c r="D38" s="9"/>
      <c r="E38" s="33"/>
      <c r="F38" s="8"/>
      <c r="G38" s="9"/>
      <c r="H38" s="32"/>
      <c r="I38" s="53">
        <v>2</v>
      </c>
      <c r="J38" s="9">
        <v>3</v>
      </c>
      <c r="K38" s="32">
        <f t="shared" si="0"/>
        <v>60</v>
      </c>
      <c r="L38" s="11">
        <v>1</v>
      </c>
      <c r="M38" s="8">
        <v>1</v>
      </c>
      <c r="N38" s="54">
        <f t="shared" si="70"/>
        <v>50</v>
      </c>
      <c r="O38" s="10">
        <v>5</v>
      </c>
      <c r="P38" s="9">
        <v>5</v>
      </c>
      <c r="Q38" s="47">
        <f t="shared" si="64"/>
        <v>50</v>
      </c>
      <c r="R38" s="9">
        <v>10</v>
      </c>
      <c r="S38" s="11">
        <v>4</v>
      </c>
      <c r="T38" s="47">
        <f t="shared" si="71"/>
        <v>28.571428571428569</v>
      </c>
      <c r="U38" s="53">
        <v>8</v>
      </c>
      <c r="V38" s="9">
        <v>14</v>
      </c>
      <c r="W38" s="47">
        <f t="shared" si="65"/>
        <v>63.636363636363633</v>
      </c>
      <c r="X38" s="8">
        <v>17</v>
      </c>
      <c r="Y38" s="11">
        <v>13</v>
      </c>
      <c r="Z38" s="54">
        <f t="shared" si="72"/>
        <v>43.333333333333336</v>
      </c>
      <c r="AA38" s="10">
        <v>18</v>
      </c>
      <c r="AB38" s="9">
        <v>3</v>
      </c>
      <c r="AC38" s="47">
        <f t="shared" si="66"/>
        <v>14.285714285714285</v>
      </c>
      <c r="AD38" s="10">
        <v>20</v>
      </c>
      <c r="AE38" s="9">
        <v>18</v>
      </c>
      <c r="AF38" s="47">
        <f t="shared" si="73"/>
        <v>47.368421052631575</v>
      </c>
      <c r="AG38" s="53">
        <v>2</v>
      </c>
      <c r="AH38" s="9">
        <v>7</v>
      </c>
      <c r="AI38" s="47">
        <f t="shared" si="68"/>
        <v>77.777777777777786</v>
      </c>
      <c r="AJ38" s="10">
        <v>21</v>
      </c>
      <c r="AK38" s="11">
        <v>6</v>
      </c>
      <c r="AL38" s="54">
        <f t="shared" si="74"/>
        <v>22.222222222222221</v>
      </c>
      <c r="AM38" s="53">
        <v>1</v>
      </c>
      <c r="AN38" s="9">
        <v>3</v>
      </c>
      <c r="AO38" s="47">
        <f t="shared" si="75"/>
        <v>75</v>
      </c>
      <c r="AP38" s="18">
        <v>2</v>
      </c>
      <c r="AQ38" s="9">
        <v>0</v>
      </c>
      <c r="AR38" s="47">
        <f t="shared" si="76"/>
        <v>0</v>
      </c>
      <c r="AS38" s="53">
        <v>2</v>
      </c>
      <c r="AT38" s="9">
        <v>0</v>
      </c>
      <c r="AU38" s="47">
        <f t="shared" si="67"/>
        <v>0</v>
      </c>
      <c r="AV38" s="8"/>
      <c r="AW38" s="9"/>
      <c r="AX38" s="55"/>
      <c r="AY38" s="60">
        <f t="shared" si="19"/>
        <v>38</v>
      </c>
      <c r="AZ38" s="29">
        <f t="shared" si="13"/>
        <v>35</v>
      </c>
      <c r="BA38" s="71">
        <f t="shared" si="14"/>
        <v>47.945205479452049</v>
      </c>
      <c r="BB38" s="28">
        <f t="shared" si="20"/>
        <v>71</v>
      </c>
      <c r="BC38" s="29">
        <f t="shared" si="15"/>
        <v>42</v>
      </c>
      <c r="BD38" s="47">
        <f t="shared" si="16"/>
        <v>37.168141592920357</v>
      </c>
      <c r="BE38" s="28">
        <f t="shared" si="21"/>
        <v>109</v>
      </c>
      <c r="BF38" s="29">
        <f t="shared" si="17"/>
        <v>77</v>
      </c>
      <c r="BG38" s="54">
        <f t="shared" si="78"/>
        <v>41.397849462365592</v>
      </c>
    </row>
    <row r="39" spans="2:59" x14ac:dyDescent="0.25">
      <c r="B39" s="3" t="s">
        <v>47</v>
      </c>
      <c r="C39" s="8"/>
      <c r="D39" s="9"/>
      <c r="E39" s="33"/>
      <c r="F39" s="8"/>
      <c r="G39" s="9"/>
      <c r="H39" s="39"/>
      <c r="I39" s="53">
        <v>7</v>
      </c>
      <c r="J39" s="9">
        <v>5</v>
      </c>
      <c r="K39" s="32">
        <f t="shared" si="0"/>
        <v>41.666666666666671</v>
      </c>
      <c r="L39" s="11"/>
      <c r="M39" s="8"/>
      <c r="N39" s="55"/>
      <c r="O39" s="10">
        <v>11</v>
      </c>
      <c r="P39" s="9">
        <v>14</v>
      </c>
      <c r="Q39" s="47">
        <f t="shared" si="64"/>
        <v>56.000000000000007</v>
      </c>
      <c r="R39" s="9"/>
      <c r="S39" s="11"/>
      <c r="T39" s="39"/>
      <c r="U39" s="53">
        <v>12</v>
      </c>
      <c r="V39" s="9">
        <v>8</v>
      </c>
      <c r="W39" s="47">
        <f t="shared" si="65"/>
        <v>40</v>
      </c>
      <c r="X39" s="8">
        <v>2</v>
      </c>
      <c r="Y39" s="11">
        <v>0</v>
      </c>
      <c r="Z39" s="54">
        <f t="shared" si="72"/>
        <v>0</v>
      </c>
      <c r="AA39" s="10">
        <v>6</v>
      </c>
      <c r="AB39" s="9">
        <v>8</v>
      </c>
      <c r="AC39" s="47">
        <f t="shared" si="66"/>
        <v>57.142857142857139</v>
      </c>
      <c r="AD39" s="10">
        <v>1</v>
      </c>
      <c r="AE39" s="9">
        <v>0</v>
      </c>
      <c r="AF39" s="47">
        <f t="shared" si="73"/>
        <v>0</v>
      </c>
      <c r="AG39" s="53">
        <v>6</v>
      </c>
      <c r="AH39" s="9">
        <v>6</v>
      </c>
      <c r="AI39" s="47">
        <f t="shared" si="68"/>
        <v>50</v>
      </c>
      <c r="AJ39" s="10">
        <v>1</v>
      </c>
      <c r="AK39" s="11">
        <v>0</v>
      </c>
      <c r="AL39" s="54">
        <f t="shared" si="74"/>
        <v>0</v>
      </c>
      <c r="AM39" s="53">
        <v>2</v>
      </c>
      <c r="AN39" s="9">
        <v>2</v>
      </c>
      <c r="AO39" s="47">
        <f t="shared" si="75"/>
        <v>50</v>
      </c>
      <c r="AP39" s="18"/>
      <c r="AQ39" s="9"/>
      <c r="AR39" s="33"/>
      <c r="AS39" s="53"/>
      <c r="AT39" s="9"/>
      <c r="AU39" s="47"/>
      <c r="AV39" s="8"/>
      <c r="AW39" s="9"/>
      <c r="AX39" s="55"/>
      <c r="AY39" s="60">
        <f t="shared" si="19"/>
        <v>44</v>
      </c>
      <c r="AZ39" s="29">
        <f t="shared" si="13"/>
        <v>43</v>
      </c>
      <c r="BA39" s="71">
        <f t="shared" si="14"/>
        <v>49.425287356321839</v>
      </c>
      <c r="BB39" s="28">
        <f t="shared" si="20"/>
        <v>4</v>
      </c>
      <c r="BC39" s="29">
        <f t="shared" si="15"/>
        <v>0</v>
      </c>
      <c r="BD39" s="47">
        <f t="shared" si="16"/>
        <v>0</v>
      </c>
      <c r="BE39" s="28">
        <f t="shared" si="21"/>
        <v>48</v>
      </c>
      <c r="BF39" s="29">
        <f t="shared" si="17"/>
        <v>43</v>
      </c>
      <c r="BG39" s="54">
        <f t="shared" si="78"/>
        <v>47.252747252747248</v>
      </c>
    </row>
    <row r="40" spans="2:59" ht="16.5" thickBot="1" x14ac:dyDescent="0.3">
      <c r="B40" s="12" t="s">
        <v>48</v>
      </c>
      <c r="C40" s="13"/>
      <c r="D40" s="14"/>
      <c r="E40" s="34"/>
      <c r="F40" s="13"/>
      <c r="G40" s="14"/>
      <c r="H40" s="40"/>
      <c r="I40" s="56">
        <v>3</v>
      </c>
      <c r="J40" s="14">
        <v>7</v>
      </c>
      <c r="K40" s="32">
        <f t="shared" si="0"/>
        <v>70</v>
      </c>
      <c r="L40" s="16"/>
      <c r="M40" s="13"/>
      <c r="N40" s="57"/>
      <c r="O40" s="15">
        <v>2</v>
      </c>
      <c r="P40" s="14">
        <v>4</v>
      </c>
      <c r="Q40" s="47">
        <f t="shared" si="64"/>
        <v>66.666666666666657</v>
      </c>
      <c r="R40" s="14">
        <v>1</v>
      </c>
      <c r="S40" s="16">
        <v>0</v>
      </c>
      <c r="T40" s="47">
        <f t="shared" si="71"/>
        <v>0</v>
      </c>
      <c r="U40" s="56">
        <v>6</v>
      </c>
      <c r="V40" s="14">
        <v>8</v>
      </c>
      <c r="W40" s="47">
        <f t="shared" si="65"/>
        <v>57.142857142857139</v>
      </c>
      <c r="X40" s="13">
        <v>2</v>
      </c>
      <c r="Y40" s="16">
        <v>0</v>
      </c>
      <c r="Z40" s="54">
        <f t="shared" si="72"/>
        <v>0</v>
      </c>
      <c r="AA40" s="15">
        <v>8</v>
      </c>
      <c r="AB40" s="14">
        <v>1</v>
      </c>
      <c r="AC40" s="47">
        <f t="shared" si="66"/>
        <v>11.111111111111111</v>
      </c>
      <c r="AD40" s="15">
        <v>1</v>
      </c>
      <c r="AE40" s="14">
        <v>0</v>
      </c>
      <c r="AF40" s="47">
        <f t="shared" si="73"/>
        <v>0</v>
      </c>
      <c r="AG40" s="56">
        <v>3</v>
      </c>
      <c r="AH40" s="14">
        <v>0</v>
      </c>
      <c r="AI40" s="47">
        <f t="shared" si="68"/>
        <v>0</v>
      </c>
      <c r="AJ40" s="15"/>
      <c r="AK40" s="16"/>
      <c r="AL40" s="57"/>
      <c r="AM40" s="56">
        <v>4</v>
      </c>
      <c r="AN40" s="14">
        <v>1</v>
      </c>
      <c r="AO40" s="47">
        <f t="shared" si="75"/>
        <v>20</v>
      </c>
      <c r="AP40" s="19"/>
      <c r="AQ40" s="14"/>
      <c r="AR40" s="34"/>
      <c r="AS40" s="56"/>
      <c r="AT40" s="14"/>
      <c r="AU40" s="47"/>
      <c r="AV40" s="13"/>
      <c r="AW40" s="14"/>
      <c r="AX40" s="57"/>
      <c r="AY40" s="61">
        <f t="shared" si="19"/>
        <v>26</v>
      </c>
      <c r="AZ40" s="31">
        <f t="shared" si="13"/>
        <v>21</v>
      </c>
      <c r="BA40" s="71">
        <f t="shared" si="14"/>
        <v>44.680851063829785</v>
      </c>
      <c r="BB40" s="30">
        <f t="shared" si="20"/>
        <v>4</v>
      </c>
      <c r="BC40" s="31">
        <f t="shared" si="15"/>
        <v>0</v>
      </c>
      <c r="BD40" s="47">
        <f t="shared" si="16"/>
        <v>0</v>
      </c>
      <c r="BE40" s="30">
        <f t="shared" si="21"/>
        <v>30</v>
      </c>
      <c r="BF40" s="31">
        <f t="shared" si="17"/>
        <v>21</v>
      </c>
      <c r="BG40" s="54">
        <f t="shared" si="78"/>
        <v>41.17647058823529</v>
      </c>
    </row>
    <row r="41" spans="2:59" ht="16.5" thickBot="1" x14ac:dyDescent="0.3">
      <c r="B41" s="20" t="s">
        <v>8</v>
      </c>
      <c r="C41" s="22">
        <f>SUM(C7:C40)</f>
        <v>24</v>
      </c>
      <c r="D41" s="21">
        <f>SUM(D7:D40)</f>
        <v>48</v>
      </c>
      <c r="E41" s="46">
        <f>D41/(C41+D41)*100</f>
        <v>66.666666666666657</v>
      </c>
      <c r="F41" s="22">
        <f>SUM(F7:F40)</f>
        <v>17</v>
      </c>
      <c r="G41" s="21">
        <f>SUM(G7:G40)</f>
        <v>13</v>
      </c>
      <c r="H41" s="48">
        <f>G41/(F41+G41)*100</f>
        <v>43.333333333333336</v>
      </c>
      <c r="I41" s="64">
        <f>SUM(I7:I40)</f>
        <v>363</v>
      </c>
      <c r="J41" s="21">
        <f>SUM(J7:J40)</f>
        <v>552</v>
      </c>
      <c r="K41" s="48">
        <f>J41/(I41+J41)*100</f>
        <v>60.327868852459019</v>
      </c>
      <c r="L41" s="22">
        <f>SUM(L7:L40)</f>
        <v>462</v>
      </c>
      <c r="M41" s="21">
        <f>SUM(M7:M40)</f>
        <v>534</v>
      </c>
      <c r="N41" s="58">
        <f>M41/(L41+M41)*100</f>
        <v>53.614457831325304</v>
      </c>
      <c r="O41" s="65">
        <f>SUM(O7:O40)</f>
        <v>716</v>
      </c>
      <c r="P41" s="21">
        <f>SUM(P7:P40)</f>
        <v>799</v>
      </c>
      <c r="Q41" s="46">
        <f>P41/(O41+P41)*100</f>
        <v>52.739273927392738</v>
      </c>
      <c r="R41" s="66">
        <f>SUM(R7:R40)</f>
        <v>1728</v>
      </c>
      <c r="S41" s="68">
        <f>SUM(S7:S40)</f>
        <v>1035</v>
      </c>
      <c r="T41" s="48">
        <f>S41/(R41+S41)*100</f>
        <v>37.45928338762215</v>
      </c>
      <c r="U41" s="64">
        <f>SUM(U7:U40)</f>
        <v>807</v>
      </c>
      <c r="V41" s="21">
        <f>SUM(V7:V40)</f>
        <v>586</v>
      </c>
      <c r="W41" s="46">
        <f>V41/(U41+V41)*100</f>
        <v>42.067480258435033</v>
      </c>
      <c r="X41" s="22">
        <f>SUM(X7:X40)</f>
        <v>1312</v>
      </c>
      <c r="Y41" s="68">
        <f>SUM(Y7:Y40)</f>
        <v>789</v>
      </c>
      <c r="Z41" s="58">
        <f>Y41/(X41+Y41)*100</f>
        <v>37.55354593050928</v>
      </c>
      <c r="AA41" s="65">
        <f>SUM(AA7:AA40)</f>
        <v>484</v>
      </c>
      <c r="AB41" s="21">
        <f>SUM(AB7:AB40)</f>
        <v>279</v>
      </c>
      <c r="AC41" s="46">
        <f>AB41/(AA41+AB41)*100</f>
        <v>36.566186107470514</v>
      </c>
      <c r="AD41" s="22">
        <f>SUM(AD7:AD40)</f>
        <v>735</v>
      </c>
      <c r="AE41" s="21">
        <f>SUM(AE7:AE40)</f>
        <v>347</v>
      </c>
      <c r="AF41" s="48">
        <f>AE41/(AD41+AE41)*100</f>
        <v>32.070240295748611</v>
      </c>
      <c r="AG41" s="64">
        <f>SUM(AG7:AG40)</f>
        <v>149</v>
      </c>
      <c r="AH41" s="21">
        <f>SUM(AH7:AH40)</f>
        <v>107</v>
      </c>
      <c r="AI41" s="46">
        <f>AH41/(AG41+AH41)*100</f>
        <v>41.796875</v>
      </c>
      <c r="AJ41" s="22">
        <f>SUM(AJ7:AJ40)</f>
        <v>232</v>
      </c>
      <c r="AK41" s="21">
        <f>SUM(AK7:AK40)</f>
        <v>104</v>
      </c>
      <c r="AL41" s="58">
        <f>AK41/(AJ41+AK41)*100</f>
        <v>30.952380952380953</v>
      </c>
      <c r="AM41" s="64">
        <f>SUM(AM7:AM40)</f>
        <v>75</v>
      </c>
      <c r="AN41" s="21">
        <f>SUM(AN7:AN40)</f>
        <v>46</v>
      </c>
      <c r="AO41" s="46">
        <f>AN41/(AM41+AN41)*100</f>
        <v>38.016528925619838</v>
      </c>
      <c r="AP41" s="65">
        <f>SUM(AP7:AP40)</f>
        <v>70</v>
      </c>
      <c r="AQ41" s="21">
        <f>SUM(AQ7:AQ40)</f>
        <v>17</v>
      </c>
      <c r="AR41" s="48">
        <f>AQ41/(AP41+AQ41)*100</f>
        <v>19.540229885057471</v>
      </c>
      <c r="AS41" s="64">
        <f>SUM(AS7:AS40)</f>
        <v>47</v>
      </c>
      <c r="AT41" s="21">
        <f>SUM(AT7:AT40)</f>
        <v>21</v>
      </c>
      <c r="AU41" s="46">
        <f>AT41/(AS41+AT41)*100</f>
        <v>30.882352941176471</v>
      </c>
      <c r="AV41" s="22">
        <f>SUM(AV7:AV40)</f>
        <v>34</v>
      </c>
      <c r="AW41" s="21">
        <f>SUM(AW7:AW40)</f>
        <v>6</v>
      </c>
      <c r="AX41" s="58">
        <f>AW41/(AV41+AW41)*100</f>
        <v>15</v>
      </c>
      <c r="AY41" s="67">
        <f>SUM(AY7:AY40)</f>
        <v>2665</v>
      </c>
      <c r="AZ41" s="68">
        <f>SUM(AZ7:AZ40)</f>
        <v>2438</v>
      </c>
      <c r="BA41" s="48">
        <f>AZ41/(AY41+AZ41)*100</f>
        <v>47.775818146188513</v>
      </c>
      <c r="BB41" s="66">
        <f>SUM(BB7:BB40)</f>
        <v>4590</v>
      </c>
      <c r="BC41" s="68">
        <f>SUM(BC7:BC40)</f>
        <v>2845</v>
      </c>
      <c r="BD41" s="46">
        <f>BC41/(BB41+BC41)*100</f>
        <v>38.2649630127774</v>
      </c>
      <c r="BE41" s="66">
        <f t="shared" si="21"/>
        <v>7255</v>
      </c>
      <c r="BF41" s="68">
        <f t="shared" si="17"/>
        <v>5283</v>
      </c>
      <c r="BG41" s="58">
        <f>BF41/(BE41+BF41)*100</f>
        <v>42.135906843196679</v>
      </c>
    </row>
    <row r="44" spans="2:59" x14ac:dyDescent="0.25">
      <c r="B44" s="70" t="s">
        <v>51</v>
      </c>
    </row>
  </sheetData>
  <mergeCells count="30">
    <mergeCell ref="BE5:BG5"/>
    <mergeCell ref="AY4:BG4"/>
    <mergeCell ref="C2:BD2"/>
    <mergeCell ref="AV5:AW5"/>
    <mergeCell ref="I4:N4"/>
    <mergeCell ref="O4:T4"/>
    <mergeCell ref="U4:Z4"/>
    <mergeCell ref="AA4:AF4"/>
    <mergeCell ref="AG4:AL4"/>
    <mergeCell ref="AM4:AR4"/>
    <mergeCell ref="C5:E5"/>
    <mergeCell ref="BB5:BD5"/>
    <mergeCell ref="AY5:BA5"/>
    <mergeCell ref="AS5:AU5"/>
    <mergeCell ref="B4:B6"/>
    <mergeCell ref="AS4:AX4"/>
    <mergeCell ref="AP5:AR5"/>
    <mergeCell ref="AM5:AO5"/>
    <mergeCell ref="AJ5:AL5"/>
    <mergeCell ref="AG5:AI5"/>
    <mergeCell ref="AD5:AF5"/>
    <mergeCell ref="AA5:AC5"/>
    <mergeCell ref="X5:Z5"/>
    <mergeCell ref="U5:W5"/>
    <mergeCell ref="R5:T5"/>
    <mergeCell ref="O5:Q5"/>
    <mergeCell ref="L5:N5"/>
    <mergeCell ref="I5:K5"/>
    <mergeCell ref="C4:H4"/>
    <mergeCell ref="F5:H5"/>
  </mergeCells>
  <phoneticPr fontId="7" type="noConversion"/>
  <pageMargins left="0.7" right="0.7" top="0.75" bottom="0.75" header="0.3" footer="0.3"/>
  <pageSetup paperSize="5" scale="48" fitToHeight="0" orientation="landscape"/>
  <ignoredErrors>
    <ignoredError sqref="AY41:AZ41 AY7:AZ40 BB41:BC41 BB7:BC40" emptyCellReference="1"/>
    <ignoredError sqref="BA41 C41:AX41 BD41" formula="1" emptyCellReference="1"/>
    <ignoredError sqref="BA7:BA40 BD7:BD40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Navin Haram</dc:creator>
  <cp:lastModifiedBy>Laura Emerson </cp:lastModifiedBy>
  <cp:lastPrinted>2014-10-07T20:25:26Z</cp:lastPrinted>
  <dcterms:created xsi:type="dcterms:W3CDTF">2014-08-27T19:25:43Z</dcterms:created>
  <dcterms:modified xsi:type="dcterms:W3CDTF">2015-07-24T21:54:28Z</dcterms:modified>
</cp:coreProperties>
</file>